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X:\SFY 2018-19\Programs\RTA\Comprehensive RTA Fiscal Plan\"/>
    </mc:Choice>
  </mc:AlternateContent>
  <bookViews>
    <workbookView xWindow="0" yWindow="0" windowWidth="15345" windowHeight="4470"/>
  </bookViews>
  <sheets>
    <sheet name="System Projections" sheetId="13" r:id="rId1"/>
    <sheet name="Probation Staffing" sheetId="23" r:id="rId2"/>
    <sheet name="Probation Services" sheetId="24" r:id="rId3"/>
    <sheet name="LDSS" sheetId="19" r:id="rId4"/>
    <sheet name="Detention" sheetId="18" r:id="rId5"/>
    <sheet name="All Other" sheetId="26" r:id="rId6"/>
    <sheet name="County Totals" sheetId="25" r:id="rId7"/>
    <sheet name="OCFS Guidance" sheetId="27" r:id="rId8"/>
  </sheets>
  <definedNames>
    <definedName name="afds" localSheetId="5">#REF!</definedName>
    <definedName name="afds">#REF!</definedName>
    <definedName name="County" localSheetId="5">#REF!</definedName>
    <definedName name="County" localSheetId="2">#REF!</definedName>
    <definedName name="County" localSheetId="1">#REF!</definedName>
    <definedName name="County">#REF!</definedName>
    <definedName name="County2" localSheetId="5">#REF!</definedName>
    <definedName name="County2" localSheetId="2">#REF!</definedName>
    <definedName name="County2" localSheetId="1">#REF!</definedName>
    <definedName name="County2">#REF!</definedName>
    <definedName name="County3" localSheetId="5">#REF!</definedName>
    <definedName name="County3" localSheetId="2">#REF!</definedName>
    <definedName name="County3" localSheetId="1">#REF!</definedName>
    <definedName name="County3">#REF!</definedName>
    <definedName name="County4" localSheetId="5">#REF!</definedName>
    <definedName name="County4" localSheetId="2">#REF!</definedName>
    <definedName name="County4" localSheetId="1">#REF!</definedName>
    <definedName name="County4">#REF!</definedName>
    <definedName name="_xlnm.Print_Area" localSheetId="2">'Probation Services'!$A$1:$J$57</definedName>
    <definedName name="_xlnm.Print_Area" localSheetId="1">'Probation Staffing'!$A$1:$J$52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5" l="1"/>
  <c r="D7" i="25"/>
  <c r="F6" i="25"/>
  <c r="D6" i="25"/>
  <c r="F5" i="25"/>
  <c r="D5" i="25"/>
  <c r="O12" i="26"/>
  <c r="O13" i="26"/>
  <c r="O14" i="26"/>
  <c r="O15" i="26"/>
  <c r="O11" i="26"/>
  <c r="F12" i="26"/>
  <c r="F13" i="26"/>
  <c r="F14" i="26"/>
  <c r="F15" i="26"/>
  <c r="O12" i="18"/>
  <c r="O13" i="18"/>
  <c r="O14" i="18"/>
  <c r="O15" i="18"/>
  <c r="O11" i="18"/>
  <c r="F12" i="18"/>
  <c r="F13" i="18"/>
  <c r="F14" i="18"/>
  <c r="F15" i="18"/>
  <c r="O12" i="19"/>
  <c r="O13" i="19"/>
  <c r="O14" i="19"/>
  <c r="O15" i="19"/>
  <c r="O11" i="19"/>
  <c r="G11" i="19"/>
  <c r="F12" i="19"/>
  <c r="F13" i="19"/>
  <c r="F14" i="19"/>
  <c r="F15" i="19"/>
  <c r="P15" i="26" l="1"/>
  <c r="M12" i="26"/>
  <c r="P12" i="26" s="1"/>
  <c r="M13" i="26"/>
  <c r="P13" i="26" s="1"/>
  <c r="M14" i="26"/>
  <c r="P14" i="26" s="1"/>
  <c r="M15" i="26"/>
  <c r="M11" i="26"/>
  <c r="P11" i="26" s="1"/>
  <c r="D12" i="26"/>
  <c r="G12" i="26" s="1"/>
  <c r="D13" i="26"/>
  <c r="G13" i="26" s="1"/>
  <c r="D14" i="26"/>
  <c r="G14" i="26" s="1"/>
  <c r="D15" i="26"/>
  <c r="G15" i="26" s="1"/>
  <c r="D11" i="26"/>
  <c r="P12" i="19"/>
  <c r="P13" i="19"/>
  <c r="P14" i="19"/>
  <c r="P15" i="19"/>
  <c r="P11" i="19"/>
  <c r="G12" i="19"/>
  <c r="G13" i="19"/>
  <c r="G14" i="19"/>
  <c r="G15" i="19"/>
  <c r="P13" i="18"/>
  <c r="G12" i="18"/>
  <c r="M12" i="18"/>
  <c r="P12" i="18" s="1"/>
  <c r="M13" i="18"/>
  <c r="M14" i="18"/>
  <c r="P14" i="18" s="1"/>
  <c r="M15" i="18"/>
  <c r="P15" i="18" s="1"/>
  <c r="M11" i="18"/>
  <c r="P11" i="18" s="1"/>
  <c r="D12" i="18"/>
  <c r="D13" i="18"/>
  <c r="G13" i="18" s="1"/>
  <c r="D14" i="18"/>
  <c r="G14" i="18" s="1"/>
  <c r="D15" i="18"/>
  <c r="G15" i="18" s="1"/>
  <c r="D11" i="18"/>
  <c r="M12" i="19"/>
  <c r="M13" i="19"/>
  <c r="M14" i="19"/>
  <c r="M15" i="19"/>
  <c r="M11" i="19"/>
  <c r="D12" i="19"/>
  <c r="D13" i="19"/>
  <c r="D14" i="19"/>
  <c r="D15" i="19"/>
  <c r="D11" i="19"/>
  <c r="R37" i="26" l="1"/>
  <c r="Q37" i="26"/>
  <c r="P37" i="26"/>
  <c r="L37" i="26"/>
  <c r="K37" i="26"/>
  <c r="I37" i="26"/>
  <c r="H37" i="26"/>
  <c r="G37" i="26"/>
  <c r="C37" i="26"/>
  <c r="B37" i="26"/>
  <c r="O29" i="26"/>
  <c r="F29" i="26"/>
  <c r="O28" i="26"/>
  <c r="F28" i="26"/>
  <c r="O27" i="26"/>
  <c r="F27" i="26"/>
  <c r="O26" i="26"/>
  <c r="F26" i="26"/>
  <c r="O25" i="26"/>
  <c r="F25" i="26"/>
  <c r="R21" i="26"/>
  <c r="R38" i="26" s="1"/>
  <c r="Q21" i="26"/>
  <c r="Q38" i="26" s="1"/>
  <c r="L21" i="26"/>
  <c r="L38" i="26" s="1"/>
  <c r="K21" i="26"/>
  <c r="I21" i="26"/>
  <c r="H21" i="26"/>
  <c r="H38" i="26" s="1"/>
  <c r="C21" i="26"/>
  <c r="B21" i="26"/>
  <c r="P21" i="26"/>
  <c r="P38" i="26" s="1"/>
  <c r="G11" i="26"/>
  <c r="G21" i="26" s="1"/>
  <c r="G38" i="26" s="1"/>
  <c r="F11" i="26"/>
  <c r="B38" i="26" l="1"/>
  <c r="K38" i="26"/>
  <c r="F37" i="26"/>
  <c r="I38" i="26"/>
  <c r="C38" i="26"/>
  <c r="O37" i="26"/>
  <c r="F21" i="26"/>
  <c r="F38" i="26" s="1"/>
  <c r="O21" i="26"/>
  <c r="O38" i="26" s="1"/>
  <c r="J55" i="24"/>
  <c r="I55" i="24"/>
  <c r="J53" i="24"/>
  <c r="J56" i="24" s="1"/>
  <c r="I53" i="24"/>
  <c r="I56" i="24" s="1"/>
  <c r="J31" i="24"/>
  <c r="J54" i="24" s="1"/>
  <c r="I31" i="24"/>
  <c r="I54" i="24" s="1"/>
  <c r="G31" i="24"/>
  <c r="F31" i="24"/>
  <c r="J41" i="23"/>
  <c r="I41" i="23"/>
  <c r="F4" i="25" l="1"/>
  <c r="D4" i="25"/>
  <c r="F3" i="25"/>
  <c r="D3" i="25"/>
  <c r="R37" i="19" l="1"/>
  <c r="Q37" i="19"/>
  <c r="P37" i="19"/>
  <c r="L37" i="19"/>
  <c r="K37" i="19"/>
  <c r="I37" i="19"/>
  <c r="H37" i="19"/>
  <c r="G37" i="19"/>
  <c r="C37" i="19"/>
  <c r="B37" i="19"/>
  <c r="O29" i="19"/>
  <c r="F29" i="19"/>
  <c r="O28" i="19"/>
  <c r="F28" i="19"/>
  <c r="O27" i="19"/>
  <c r="F27" i="19"/>
  <c r="O26" i="19"/>
  <c r="F26" i="19"/>
  <c r="O25" i="19"/>
  <c r="F25" i="19"/>
  <c r="R21" i="19"/>
  <c r="Q21" i="19"/>
  <c r="Q38" i="19" s="1"/>
  <c r="L21" i="19"/>
  <c r="K21" i="19"/>
  <c r="I21" i="19"/>
  <c r="H21" i="19"/>
  <c r="C21" i="19"/>
  <c r="B21" i="19"/>
  <c r="P21" i="19"/>
  <c r="G21" i="19"/>
  <c r="H38" i="19" l="1"/>
  <c r="B38" i="19"/>
  <c r="F37" i="19"/>
  <c r="O37" i="19"/>
  <c r="I38" i="19"/>
  <c r="R38" i="19"/>
  <c r="P38" i="19"/>
  <c r="K38" i="19"/>
  <c r="G38" i="19"/>
  <c r="L38" i="19"/>
  <c r="O21" i="19"/>
  <c r="O38" i="19" s="1"/>
  <c r="C38" i="19"/>
  <c r="F11" i="19"/>
  <c r="F21" i="19" s="1"/>
  <c r="F38" i="19" l="1"/>
  <c r="R37" i="18"/>
  <c r="Q37" i="18"/>
  <c r="P37" i="18"/>
  <c r="L37" i="18"/>
  <c r="K37" i="18"/>
  <c r="O29" i="18"/>
  <c r="O28" i="18"/>
  <c r="O27" i="18"/>
  <c r="O26" i="18"/>
  <c r="O25" i="18"/>
  <c r="R21" i="18"/>
  <c r="Q21" i="18"/>
  <c r="L21" i="18"/>
  <c r="K21" i="18"/>
  <c r="K38" i="18" l="1"/>
  <c r="P21" i="18"/>
  <c r="P38" i="18" s="1"/>
  <c r="O21" i="18"/>
  <c r="O37" i="18"/>
  <c r="R38" i="18"/>
  <c r="Q38" i="18"/>
  <c r="L38" i="18"/>
  <c r="I37" i="18"/>
  <c r="H37" i="18"/>
  <c r="G37" i="18"/>
  <c r="C37" i="18"/>
  <c r="B37" i="18"/>
  <c r="F29" i="18"/>
  <c r="F28" i="18"/>
  <c r="F27" i="18"/>
  <c r="F26" i="18"/>
  <c r="F25" i="18"/>
  <c r="I21" i="18"/>
  <c r="H21" i="18"/>
  <c r="C21" i="18"/>
  <c r="B21" i="18"/>
  <c r="F11" i="18"/>
  <c r="C38" i="18" l="1"/>
  <c r="B38" i="18"/>
  <c r="O38" i="18"/>
  <c r="F8" i="25" s="1"/>
  <c r="F37" i="18"/>
  <c r="H38" i="18"/>
  <c r="I38" i="18"/>
  <c r="F21" i="18"/>
  <c r="G11" i="18"/>
  <c r="G21" i="18" s="1"/>
  <c r="G38" i="18" s="1"/>
  <c r="F38" i="18" l="1"/>
  <c r="D8" i="25" s="1"/>
</calcChain>
</file>

<file path=xl/sharedStrings.xml><?xml version="1.0" encoding="utf-8"?>
<sst xmlns="http://schemas.openxmlformats.org/spreadsheetml/2006/main" count="254" uniqueCount="110">
  <si>
    <t>Average Salary</t>
  </si>
  <si>
    <t xml:space="preserve"> </t>
  </si>
  <si>
    <t>SubTotal:</t>
  </si>
  <si>
    <t>Subtotal:</t>
  </si>
  <si>
    <t>List Other Than Personal Service Need:</t>
  </si>
  <si>
    <t>Grand Total:</t>
  </si>
  <si>
    <t>List Staffing Needs By Title:</t>
  </si>
  <si>
    <t xml:space="preserve">Total Start Up Personal Service </t>
  </si>
  <si>
    <t>Start Up Number of New Staff</t>
  </si>
  <si>
    <t>Start Up Other Than Personal Service Costs</t>
  </si>
  <si>
    <t>Other Than Personal Service Costs (Full Annual)</t>
  </si>
  <si>
    <t>List Other Than Personal Service Costs:</t>
  </si>
  <si>
    <t>Enter County Name Here</t>
  </si>
  <si>
    <t>Arrests Proceeding in Youth Part (Total)</t>
  </si>
  <si>
    <t>Projection Fields</t>
  </si>
  <si>
    <t>Secure Detention</t>
  </si>
  <si>
    <t>Non-Secure Detention</t>
  </si>
  <si>
    <t>Voluntary Agency Placements</t>
  </si>
  <si>
    <t>Please Add Name of Service/Operation</t>
  </si>
  <si>
    <t>Fringe Benefits</t>
  </si>
  <si>
    <t>Please Add Name of Next Service/Operation</t>
  </si>
  <si>
    <t>Example - Detention worker</t>
  </si>
  <si>
    <t>Identify start percentage</t>
  </si>
  <si>
    <t>List Contracted Staffing Needs By Title</t>
  </si>
  <si>
    <t>SFY 2018-19</t>
  </si>
  <si>
    <t>SFY 2019-20</t>
  </si>
  <si>
    <t>Detention (Specialized Secure, Secure, &amp; Non-Secure)</t>
  </si>
  <si>
    <t>Enter 2018-19 Fringe Rate</t>
  </si>
  <si>
    <t>Enter 2019-20 Fringe Rate</t>
  </si>
  <si>
    <t>Local District Social Services</t>
  </si>
  <si>
    <t>Probation Assistants</t>
  </si>
  <si>
    <t>Probation Supervisors</t>
  </si>
  <si>
    <t>Probation Officers</t>
  </si>
  <si>
    <t>2019-20</t>
  </si>
  <si>
    <t>2018-19</t>
  </si>
  <si>
    <t>State Fiscal Year Totals</t>
  </si>
  <si>
    <t>FTE Staff</t>
  </si>
  <si>
    <t>County's Proposed Use of Total Staffing Funds</t>
  </si>
  <si>
    <t>Funding</t>
  </si>
  <si>
    <t>PROBATION STAFFING SUMMARY</t>
  </si>
  <si>
    <t>Funding Request</t>
  </si>
  <si>
    <t xml:space="preserve">Dedicated Officers </t>
  </si>
  <si>
    <t>Officers</t>
  </si>
  <si>
    <t>Funding Differential related to Supervision duties</t>
  </si>
  <si>
    <t>Projected RTA-related cases under supervision at end of FY</t>
  </si>
  <si>
    <t>Cases</t>
  </si>
  <si>
    <t>Funding Requested for Intake, Adjustment and Investigation Tasks</t>
  </si>
  <si>
    <t>Projected Intakes</t>
  </si>
  <si>
    <t>Intakes</t>
  </si>
  <si>
    <t>COUNTY:</t>
  </si>
  <si>
    <t>RAISE THE AGE IMPLEMENTATION PLANNING INSTRUMENT</t>
  </si>
  <si>
    <t>Total Funding Request for Probation Program Services</t>
  </si>
  <si>
    <t>Funding Requested for Ancillary Services / Client Transportation / Other</t>
  </si>
  <si>
    <t>Enter Anticipated Program Service Units needed for youth under age 18 using Appendix 5A as a guide. Increase Appendix 5A figures (Appendix 5A is limited to 16 &amp; 17 year olds) as needed to support a portfolio that will fill key gaps to increase adjustment rates and improve outcomes.</t>
  </si>
  <si>
    <t>Service Units</t>
  </si>
  <si>
    <t>Funding Requested</t>
  </si>
  <si>
    <t>Number of Youth to be Served</t>
  </si>
  <si>
    <t>Youth Served</t>
  </si>
  <si>
    <t>Probation Department Staffing</t>
  </si>
  <si>
    <t>Local District Social Services Departments</t>
  </si>
  <si>
    <t>Grand Total</t>
  </si>
  <si>
    <t>Detention</t>
  </si>
  <si>
    <t>LDSS</t>
  </si>
  <si>
    <t>2019-2020</t>
  </si>
  <si>
    <t>2018-2019</t>
  </si>
  <si>
    <t>Probation Staffing</t>
  </si>
  <si>
    <t>Probation Services</t>
  </si>
  <si>
    <r>
      <t xml:space="preserve">Total Funding Request for Probation Staffing - Parts 1, 2, and 3  </t>
    </r>
    <r>
      <rPr>
        <b/>
        <sz val="12.5"/>
        <color indexed="12"/>
        <rFont val="Calibri"/>
        <family val="2"/>
      </rPr>
      <t>(Calculated)</t>
    </r>
  </si>
  <si>
    <r>
      <t>Part 2: Probation Supervision</t>
    </r>
    <r>
      <rPr>
        <b/>
        <sz val="14"/>
        <color indexed="8"/>
        <rFont val="Calibri"/>
        <family val="2"/>
      </rPr>
      <t xml:space="preserve">  </t>
    </r>
    <r>
      <rPr>
        <b/>
        <sz val="14"/>
        <color indexed="12"/>
        <rFont val="Calibri"/>
        <family val="2"/>
      </rPr>
      <t xml:space="preserve"> (Use Appendix 2A)</t>
    </r>
  </si>
  <si>
    <r>
      <t>Part 1: Probation Intake, Adjustment and Investigation</t>
    </r>
    <r>
      <rPr>
        <b/>
        <sz val="14"/>
        <color indexed="8"/>
        <rFont val="Calibri"/>
        <family val="2"/>
      </rPr>
      <t xml:space="preserve">   </t>
    </r>
    <r>
      <rPr>
        <b/>
        <sz val="14"/>
        <color indexed="12"/>
        <rFont val="Calibri"/>
        <family val="2"/>
      </rPr>
      <t>(Use Appendix 1A)</t>
    </r>
  </si>
  <si>
    <r>
      <t xml:space="preserve">Probation RTA </t>
    </r>
    <r>
      <rPr>
        <b/>
        <sz val="20"/>
        <color indexed="56"/>
        <rFont val="Calibri"/>
        <family val="2"/>
      </rPr>
      <t xml:space="preserve">Program Services </t>
    </r>
  </si>
  <si>
    <r>
      <t>Part 4: Alternative to Detention Programming</t>
    </r>
    <r>
      <rPr>
        <b/>
        <u/>
        <sz val="14"/>
        <color indexed="8"/>
        <rFont val="Calibri"/>
        <family val="2"/>
      </rPr>
      <t xml:space="preserve"> - Age 16 and 17</t>
    </r>
    <r>
      <rPr>
        <b/>
        <sz val="14"/>
        <color indexed="8"/>
        <rFont val="Calibri"/>
        <family val="2"/>
      </rPr>
      <t xml:space="preserve">  </t>
    </r>
    <r>
      <rPr>
        <b/>
        <sz val="14"/>
        <color indexed="12"/>
        <rFont val="Calibri"/>
        <family val="2"/>
      </rPr>
      <t>(County Proposed Values)</t>
    </r>
  </si>
  <si>
    <r>
      <t>Part 5: Program Services Expansion for Adjusted and Supervised Youth</t>
    </r>
    <r>
      <rPr>
        <b/>
        <sz val="14"/>
        <color indexed="8"/>
        <rFont val="Calibri"/>
        <family val="2"/>
      </rPr>
      <t xml:space="preserve"> </t>
    </r>
    <r>
      <rPr>
        <b/>
        <sz val="14"/>
        <color indexed="12"/>
        <rFont val="Calibri"/>
        <family val="2"/>
      </rPr>
      <t xml:space="preserve"> (Use Appendix 5A to Guide your Entries)</t>
    </r>
  </si>
  <si>
    <r>
      <t>Enter # of</t>
    </r>
    <r>
      <rPr>
        <b/>
        <sz val="10"/>
        <color indexed="8"/>
        <rFont val="Calibri"/>
        <family val="2"/>
      </rPr>
      <t xml:space="preserve"> LOW INTENSITY / RESTORATIVE</t>
    </r>
    <r>
      <rPr>
        <sz val="10"/>
        <color indexed="8"/>
        <rFont val="Calibri"/>
        <family val="2"/>
      </rPr>
      <t xml:space="preserve"> Units Planned</t>
    </r>
  </si>
  <si>
    <r>
      <t xml:space="preserve">Enter # of </t>
    </r>
    <r>
      <rPr>
        <b/>
        <sz val="10"/>
        <color indexed="8"/>
        <rFont val="Calibri"/>
        <family val="2"/>
      </rPr>
      <t>COGNITIVE BEHAVIORAL INTERVENTION (CBI)</t>
    </r>
    <r>
      <rPr>
        <sz val="10"/>
        <color indexed="8"/>
        <rFont val="Calibri"/>
        <family val="2"/>
      </rPr>
      <t xml:space="preserve"> Units Planned</t>
    </r>
  </si>
  <si>
    <r>
      <t xml:space="preserve">Enter # of </t>
    </r>
    <r>
      <rPr>
        <b/>
        <sz val="10"/>
        <color indexed="8"/>
        <rFont val="Calibri"/>
        <family val="2"/>
      </rPr>
      <t>VOCATIONAL / EMPLOYMENT / EDUCATIONAL</t>
    </r>
    <r>
      <rPr>
        <sz val="10"/>
        <color indexed="8"/>
        <rFont val="Calibri"/>
        <family val="2"/>
      </rPr>
      <t xml:space="preserve"> Units Planned</t>
    </r>
  </si>
  <si>
    <r>
      <t xml:space="preserve">Enter # of </t>
    </r>
    <r>
      <rPr>
        <b/>
        <sz val="10"/>
        <color indexed="8"/>
        <rFont val="Calibri"/>
        <family val="2"/>
      </rPr>
      <t>BEHAVIORAL HEALTH</t>
    </r>
    <r>
      <rPr>
        <sz val="10"/>
        <color indexed="8"/>
        <rFont val="Calibri"/>
        <family val="2"/>
      </rPr>
      <t xml:space="preserve"> Units Planned</t>
    </r>
  </si>
  <si>
    <r>
      <t xml:space="preserve">Enter # of </t>
    </r>
    <r>
      <rPr>
        <b/>
        <sz val="10"/>
        <color indexed="8"/>
        <rFont val="Calibri"/>
        <family val="2"/>
      </rPr>
      <t>INTENSIVE FAMILY THERAPY</t>
    </r>
    <r>
      <rPr>
        <sz val="10"/>
        <color indexed="8"/>
        <rFont val="Calibri"/>
        <family val="2"/>
      </rPr>
      <t xml:space="preserve"> Units Planned</t>
    </r>
  </si>
  <si>
    <r>
      <t xml:space="preserve">Enter # of </t>
    </r>
    <r>
      <rPr>
        <b/>
        <sz val="10"/>
        <color indexed="8"/>
        <rFont val="Calibri"/>
        <family val="2"/>
      </rPr>
      <t xml:space="preserve">OTHER </t>
    </r>
    <r>
      <rPr>
        <sz val="10"/>
        <color indexed="8"/>
        <rFont val="Calibri"/>
        <family val="2"/>
      </rPr>
      <t>Units Planned</t>
    </r>
  </si>
  <si>
    <r>
      <rPr>
        <b/>
        <sz val="10"/>
        <color indexed="8"/>
        <rFont val="Calibri"/>
        <family val="2"/>
      </rPr>
      <t>Total of All Service Types</t>
    </r>
    <r>
      <rPr>
        <sz val="10"/>
        <color indexed="8"/>
        <rFont val="Calibri"/>
        <family val="2"/>
      </rPr>
      <t xml:space="preserve"> (Calculated)</t>
    </r>
  </si>
  <si>
    <r>
      <t xml:space="preserve">Part 6: Ancillary Services / Client Transportation / Other </t>
    </r>
    <r>
      <rPr>
        <b/>
        <u/>
        <sz val="14"/>
        <color indexed="12"/>
        <rFont val="Calibri"/>
        <family val="2"/>
      </rPr>
      <t xml:space="preserve"> </t>
    </r>
    <r>
      <rPr>
        <b/>
        <u/>
        <sz val="14"/>
        <color indexed="12"/>
        <rFont val="Calibri"/>
        <family val="2"/>
      </rPr>
      <t>(County Proposed Values)</t>
    </r>
  </si>
  <si>
    <r>
      <t xml:space="preserve">SUMMARY: PROBATION RTA PROGRAM SERVICES    </t>
    </r>
    <r>
      <rPr>
        <b/>
        <u/>
        <sz val="16"/>
        <color indexed="12"/>
        <rFont val="Calibri"/>
        <family val="2"/>
      </rPr>
      <t>(Calculated)</t>
    </r>
  </si>
  <si>
    <r>
      <t xml:space="preserve">Alternative to Detention Funding </t>
    </r>
    <r>
      <rPr>
        <sz val="10"/>
        <color indexed="8"/>
        <rFont val="Calibri"/>
        <family val="2"/>
      </rPr>
      <t xml:space="preserve"> (Part 4)</t>
    </r>
  </si>
  <si>
    <r>
      <t xml:space="preserve">Funding for Programming for Adjusted and Supervised Youth  </t>
    </r>
    <r>
      <rPr>
        <sz val="10"/>
        <color indexed="8"/>
        <rFont val="Calibri"/>
        <family val="2"/>
      </rPr>
      <t xml:space="preserve">  (Part 5)</t>
    </r>
  </si>
  <si>
    <r>
      <t xml:space="preserve">Funding for Ancillary Services / Client Transportation / Other  </t>
    </r>
    <r>
      <rPr>
        <sz val="10"/>
        <color indexed="8"/>
        <rFont val="Calibri"/>
        <family val="2"/>
      </rPr>
      <t>(Part 6)</t>
    </r>
  </si>
  <si>
    <t>Projected RTA increase</t>
  </si>
  <si>
    <t>Current workload/capacity</t>
  </si>
  <si>
    <r>
      <t xml:space="preserve">Area of request </t>
    </r>
    <r>
      <rPr>
        <sz val="11"/>
        <color theme="1"/>
        <rFont val="Arial"/>
        <family val="2"/>
      </rPr>
      <t>(examples: staffing; contracted services; fleet vehicles; office space; equipment; etc..)</t>
    </r>
  </si>
  <si>
    <r>
      <t xml:space="preserve">NOTE: </t>
    </r>
    <r>
      <rPr>
        <sz val="11"/>
        <color theme="1"/>
        <rFont val="Arial"/>
        <family val="2"/>
      </rPr>
      <t xml:space="preserve">All requests for additional reimbursement must be accompanied by a corresponding narrative in  the "Justification/Reasonableness" section at the bottom of this page.  All requests for reimbursement must include detailed information on current workload and demonstrate the clear need for additional staff resources and other expenses commensurate with RTA data projections for the district.  </t>
    </r>
  </si>
  <si>
    <t>Justification/Reasonableness</t>
  </si>
  <si>
    <t>Narrative</t>
  </si>
  <si>
    <t>Arrests Proceeding in Youth Part (Violent Felony)</t>
  </si>
  <si>
    <t>Arrests Handled via Family Court Process (Misdemeanor)</t>
  </si>
  <si>
    <t>Arrests Handled via Family Court Process (Felony)</t>
  </si>
  <si>
    <t>Arrests Handled via Family Court Process (Total)</t>
  </si>
  <si>
    <t>Specialized Secure Detention Facility Admissions (AOs): Detention</t>
  </si>
  <si>
    <t>Specialized Secure Detention Facility Admissions (AOs): Sentenced</t>
  </si>
  <si>
    <t>Projection Data Used
(Drawn from Regional Forum data referenced above)</t>
  </si>
  <si>
    <t>** Erie, Monroe, Nassau, Onondaga, Suffolk, and Westchester Counties ONLY **</t>
  </si>
  <si>
    <r>
      <t xml:space="preserve">Guidance Note: Refer to </t>
    </r>
    <r>
      <rPr>
        <i/>
        <sz val="10"/>
        <color theme="2" tint="-0.499984740745262"/>
        <rFont val="Calibri"/>
        <family val="2"/>
        <scheme val="minor"/>
      </rPr>
      <t>Raise the Age Service Guide</t>
    </r>
    <r>
      <rPr>
        <sz val="10"/>
        <color theme="2" tint="-0.499984740745262"/>
        <rFont val="Calibri"/>
        <family val="2"/>
        <scheme val="minor"/>
      </rPr>
      <t xml:space="preserve"> for descriptions of interventions that fall within each category.  Departments are not expected to offer programming within every category.  </t>
    </r>
    <r>
      <rPr>
        <i/>
        <sz val="10"/>
        <color theme="2" tint="-0.499984740745262"/>
        <rFont val="Calibri"/>
        <family val="2"/>
        <scheme val="minor"/>
      </rPr>
      <t>Raise the Age Service Cost Guidance</t>
    </r>
    <r>
      <rPr>
        <sz val="10"/>
        <color theme="2" tint="-0.499984740745262"/>
        <rFont val="Calibri"/>
        <family val="2"/>
        <scheme val="minor"/>
      </rPr>
      <t xml:space="preserve"> document contains approximate cost ranges of youth interventions In New York. Use above link to access each document.</t>
    </r>
  </si>
  <si>
    <r>
      <t>Part 3: Dedicated Probation Officers in Youth Part</t>
    </r>
    <r>
      <rPr>
        <b/>
        <sz val="14"/>
        <color indexed="8"/>
        <rFont val="Calibri"/>
        <family val="2"/>
      </rPr>
      <t xml:space="preserve">   </t>
    </r>
    <r>
      <rPr>
        <b/>
        <sz val="14"/>
        <color indexed="12"/>
        <rFont val="Calibri"/>
        <family val="2"/>
      </rPr>
      <t>(Select Counties Only, See Guidance)</t>
    </r>
  </si>
  <si>
    <t>Note: Counties must explain their staffing request in a separate narrative document. See Guidance.</t>
  </si>
  <si>
    <t>Note: Counties requesting Part 4 Alternative to Detention funding must describe the proposed intervention (respite, EM, etc) and justify the proposed service volumes and funding request in a separate narrative document. See Guidance.</t>
  </si>
  <si>
    <t>Note: Counties must describe their planned Part 5 service portfolio in a separate narrative document. See Guidance for details.</t>
  </si>
  <si>
    <t>Note: Counties must describe and justify their planned Part 6 request in a separate narrative document. See Guidance.</t>
  </si>
  <si>
    <r>
      <t xml:space="preserve">NOTE:  </t>
    </r>
    <r>
      <rPr>
        <sz val="11"/>
        <color theme="1"/>
        <rFont val="Arial"/>
        <family val="2"/>
      </rPr>
      <t xml:space="preserve">Data projections should be drawn from State-provided data and entered below. Projections data provided by the State during the Raise the Age Regional Forums can be found on the following DCJS website: </t>
    </r>
    <r>
      <rPr>
        <b/>
        <sz val="11"/>
        <color theme="1"/>
        <rFont val="Arial"/>
        <family val="2"/>
      </rPr>
      <t xml:space="preserve">http://www.criminaljustice.ny.gov/ofpa/raisetheage.html . </t>
    </r>
    <r>
      <rPr>
        <sz val="11"/>
        <color theme="1"/>
        <rFont val="Arial"/>
        <family val="2"/>
      </rPr>
      <t xml:space="preserve">Select </t>
    </r>
    <r>
      <rPr>
        <b/>
        <i/>
        <sz val="11"/>
        <color theme="1"/>
        <rFont val="Arial"/>
        <family val="2"/>
      </rPr>
      <t>Other Reference Documents</t>
    </r>
    <r>
      <rPr>
        <sz val="11"/>
        <color theme="1"/>
        <rFont val="Arial"/>
        <family val="2"/>
      </rPr>
      <t xml:space="preserve"> tab.</t>
    </r>
  </si>
  <si>
    <r>
      <t xml:space="preserve">NOTE: </t>
    </r>
    <r>
      <rPr>
        <sz val="11"/>
        <color theme="1"/>
        <rFont val="Arial"/>
        <family val="2"/>
      </rPr>
      <t xml:space="preserve">Guidance for completing this page can be found within the </t>
    </r>
    <r>
      <rPr>
        <b/>
        <i/>
        <sz val="11"/>
        <color theme="1"/>
        <rFont val="Arial"/>
        <family val="2"/>
      </rPr>
      <t>DCJS RTA Guidance for Probation Departments</t>
    </r>
    <r>
      <rPr>
        <sz val="11"/>
        <color theme="1"/>
        <rFont val="Arial"/>
        <family val="2"/>
      </rPr>
      <t xml:space="preserve"> document, to be found on the DCJS website at </t>
    </r>
    <r>
      <rPr>
        <b/>
        <u/>
        <sz val="11"/>
        <color theme="1"/>
        <rFont val="Arial"/>
        <family val="2"/>
      </rPr>
      <t>http://www.criminaljustice.ny.gov/ofpa/raisetheage.html</t>
    </r>
    <r>
      <rPr>
        <sz val="11"/>
        <color theme="1"/>
        <rFont val="Arial"/>
        <family val="2"/>
      </rPr>
      <t xml:space="preserve"> . Select </t>
    </r>
    <r>
      <rPr>
        <b/>
        <i/>
        <sz val="11"/>
        <color theme="1"/>
        <rFont val="Arial"/>
        <family val="2"/>
      </rPr>
      <t>Probation Department Guidance</t>
    </r>
    <r>
      <rPr>
        <sz val="11"/>
        <color theme="1"/>
        <rFont val="Arial"/>
        <family val="2"/>
      </rPr>
      <t xml:space="preserve"> tab. All requests for additional reimbursement must be accompanied by a corresponding narrative justification within the body of the document.  Requests for reimbursement must demonstrate the clear need for additional staff resources and other expenses commensurate with RTA data projections for the district.  </t>
    </r>
  </si>
  <si>
    <t>All Other</t>
  </si>
  <si>
    <t>Full Annual Cost of Staff</t>
  </si>
  <si>
    <t>County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</si>
</sst>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44" x14ac:knownFonts="1">
    <font>
      <sz val="11"/>
      <color theme="1"/>
      <name val="Calibri"/>
      <family val="2"/>
      <scheme val="minor"/>
    </font>
    <font>
      <b/>
      <sz val="12"/>
      <color theme="1"/>
      <name val="Arial"/>
      <family val="2"/>
    </font>
    <font>
      <sz val="11"/>
      <color theme="1"/>
      <name val="Arial"/>
      <family val="2"/>
    </font>
    <font>
      <b/>
      <sz val="11"/>
      <color theme="1"/>
      <name val="Arial"/>
      <family val="2"/>
    </font>
    <font>
      <u/>
      <sz val="11"/>
      <color theme="1"/>
      <name val="Arial"/>
      <family val="2"/>
    </font>
    <font>
      <sz val="12"/>
      <color theme="1"/>
      <name val="Arial"/>
      <family val="2"/>
    </font>
    <font>
      <b/>
      <sz val="14"/>
      <color theme="1"/>
      <name val="Arial"/>
      <family val="2"/>
    </font>
    <font>
      <b/>
      <sz val="11"/>
      <color theme="1"/>
      <name val="Calibri"/>
      <family val="2"/>
      <scheme val="minor"/>
    </font>
    <font>
      <sz val="10"/>
      <color theme="1"/>
      <name val="Arial"/>
      <family val="2"/>
    </font>
    <font>
      <sz val="10"/>
      <color theme="1"/>
      <name val="Calibri"/>
      <family val="2"/>
      <scheme val="minor"/>
    </font>
    <font>
      <u/>
      <sz val="11"/>
      <color theme="1"/>
      <name val="Calibri"/>
      <family val="2"/>
      <scheme val="minor"/>
    </font>
    <font>
      <b/>
      <sz val="20"/>
      <color theme="1"/>
      <name val="Arial"/>
      <family val="2"/>
    </font>
    <font>
      <b/>
      <sz val="20"/>
      <name val="Arial"/>
      <family val="2"/>
    </font>
    <font>
      <b/>
      <sz val="14"/>
      <color rgb="FFFF0000"/>
      <name val="Arial"/>
      <family val="2"/>
    </font>
    <font>
      <sz val="11"/>
      <color theme="1"/>
      <name val="Calibri"/>
      <family val="2"/>
      <scheme val="minor"/>
    </font>
    <font>
      <b/>
      <sz val="11"/>
      <color rgb="FFFF0000"/>
      <name val="Calibri"/>
      <family val="2"/>
      <scheme val="minor"/>
    </font>
    <font>
      <b/>
      <sz val="11.5"/>
      <color theme="1"/>
      <name val="Calibri"/>
      <family val="2"/>
      <scheme val="minor"/>
    </font>
    <font>
      <b/>
      <sz val="12.5"/>
      <color theme="1"/>
      <name val="Calibri"/>
      <family val="2"/>
      <scheme val="minor"/>
    </font>
    <font>
      <sz val="12.5"/>
      <color theme="1"/>
      <name val="Calibri"/>
      <family val="2"/>
      <scheme val="minor"/>
    </font>
    <font>
      <b/>
      <sz val="14"/>
      <color theme="1"/>
      <name val="Calibri"/>
      <family val="2"/>
      <scheme val="minor"/>
    </font>
    <font>
      <b/>
      <sz val="12"/>
      <color theme="1"/>
      <name val="Calibri"/>
      <family val="2"/>
      <scheme val="minor"/>
    </font>
    <font>
      <b/>
      <sz val="12.5"/>
      <color indexed="12"/>
      <name val="Calibri"/>
      <family val="2"/>
    </font>
    <font>
      <b/>
      <u/>
      <sz val="14"/>
      <color theme="1"/>
      <name val="Calibri"/>
      <family val="2"/>
      <scheme val="minor"/>
    </font>
    <font>
      <b/>
      <u/>
      <sz val="16"/>
      <color theme="1"/>
      <name val="Calibri"/>
      <family val="2"/>
      <scheme val="minor"/>
    </font>
    <font>
      <sz val="10"/>
      <color rgb="FFFF0000"/>
      <name val="Calibri"/>
      <family val="2"/>
      <scheme val="minor"/>
    </font>
    <font>
      <b/>
      <sz val="12"/>
      <color rgb="FFFF0000"/>
      <name val="Calibri"/>
      <family val="2"/>
      <scheme val="minor"/>
    </font>
    <font>
      <b/>
      <sz val="14"/>
      <color indexed="8"/>
      <name val="Calibri"/>
      <family val="2"/>
    </font>
    <font>
      <b/>
      <sz val="14"/>
      <color indexed="12"/>
      <name val="Calibri"/>
      <family val="2"/>
    </font>
    <font>
      <b/>
      <sz val="20"/>
      <color theme="1"/>
      <name val="Calibri"/>
      <family val="2"/>
      <scheme val="minor"/>
    </font>
    <font>
      <b/>
      <sz val="20"/>
      <color indexed="56"/>
      <name val="Calibri"/>
      <family val="2"/>
    </font>
    <font>
      <b/>
      <u/>
      <sz val="14"/>
      <color indexed="8"/>
      <name val="Calibri"/>
      <family val="2"/>
    </font>
    <font>
      <b/>
      <sz val="13"/>
      <color theme="1"/>
      <name val="Calibri"/>
      <family val="2"/>
      <scheme val="minor"/>
    </font>
    <font>
      <b/>
      <sz val="10"/>
      <color theme="1"/>
      <name val="Calibri"/>
      <family val="2"/>
      <scheme val="minor"/>
    </font>
    <font>
      <b/>
      <sz val="10"/>
      <color indexed="8"/>
      <name val="Calibri"/>
      <family val="2"/>
    </font>
    <font>
      <sz val="10"/>
      <color indexed="8"/>
      <name val="Calibri"/>
      <family val="2"/>
    </font>
    <font>
      <sz val="10"/>
      <color theme="2" tint="-0.499984740745262"/>
      <name val="Calibri"/>
      <family val="2"/>
      <scheme val="minor"/>
    </font>
    <font>
      <b/>
      <u/>
      <sz val="14"/>
      <color indexed="12"/>
      <name val="Calibri"/>
      <family val="2"/>
    </font>
    <font>
      <b/>
      <u/>
      <sz val="16"/>
      <color indexed="12"/>
      <name val="Calibri"/>
      <family val="2"/>
    </font>
    <font>
      <sz val="12"/>
      <color theme="1"/>
      <name val="Calibri"/>
      <family val="2"/>
      <scheme val="minor"/>
    </font>
    <font>
      <b/>
      <sz val="18"/>
      <color theme="1"/>
      <name val="Arial"/>
      <family val="2"/>
    </font>
    <font>
      <b/>
      <sz val="14"/>
      <name val="Arial"/>
      <family val="2"/>
    </font>
    <font>
      <b/>
      <u/>
      <sz val="11"/>
      <color theme="1"/>
      <name val="Arial"/>
      <family val="2"/>
    </font>
    <font>
      <b/>
      <i/>
      <sz val="11"/>
      <color theme="1"/>
      <name val="Arial"/>
      <family val="2"/>
    </font>
    <font>
      <i/>
      <sz val="10"/>
      <color theme="2" tint="-0.49998474074526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
      <patternFill patternType="lightUp"/>
    </fill>
    <fill>
      <patternFill patternType="solid">
        <fgColor theme="4"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8" fillId="0" borderId="0"/>
    <xf numFmtId="44" fontId="8" fillId="0" borderId="0" applyFont="0" applyFill="0" applyBorder="0" applyAlignment="0" applyProtection="0"/>
    <xf numFmtId="44" fontId="14" fillId="0" borderId="0" applyFont="0" applyFill="0" applyBorder="0" applyAlignment="0" applyProtection="0"/>
  </cellStyleXfs>
  <cellXfs count="292">
    <xf numFmtId="0" fontId="0" fillId="0" borderId="0" xfId="0"/>
    <xf numFmtId="0" fontId="2" fillId="0" borderId="0" xfId="0" applyFont="1"/>
    <xf numFmtId="0" fontId="2" fillId="0" borderId="2" xfId="0" applyFont="1" applyBorder="1"/>
    <xf numFmtId="0" fontId="2" fillId="4" borderId="2" xfId="0" applyFont="1" applyFill="1" applyBorder="1"/>
    <xf numFmtId="0" fontId="3" fillId="2" borderId="4" xfId="0" applyFont="1" applyFill="1" applyBorder="1"/>
    <xf numFmtId="0" fontId="2" fillId="4" borderId="3" xfId="0" applyFont="1" applyFill="1" applyBorder="1"/>
    <xf numFmtId="0" fontId="1" fillId="0" borderId="5" xfId="0" applyFont="1" applyBorder="1"/>
    <xf numFmtId="0" fontId="1" fillId="3" borderId="8" xfId="0" applyFont="1" applyFill="1" applyBorder="1"/>
    <xf numFmtId="0" fontId="5" fillId="3" borderId="9" xfId="0" applyFont="1" applyFill="1" applyBorder="1"/>
    <xf numFmtId="0" fontId="4" fillId="0" borderId="8" xfId="0" applyFont="1" applyBorder="1"/>
    <xf numFmtId="0" fontId="2" fillId="0" borderId="9" xfId="0" applyFont="1" applyBorder="1"/>
    <xf numFmtId="0" fontId="2" fillId="4" borderId="9" xfId="0" applyFont="1" applyFill="1" applyBorder="1"/>
    <xf numFmtId="0" fontId="2" fillId="0" borderId="8" xfId="0" applyFont="1" applyBorder="1"/>
    <xf numFmtId="0" fontId="2" fillId="0" borderId="11" xfId="0" applyFont="1" applyBorder="1"/>
    <xf numFmtId="0" fontId="3" fillId="0" borderId="14" xfId="0" applyFont="1" applyBorder="1"/>
    <xf numFmtId="0" fontId="1" fillId="3" borderId="15" xfId="0" applyFont="1" applyFill="1" applyBorder="1"/>
    <xf numFmtId="0" fontId="4" fillId="0" borderId="15" xfId="0" applyFont="1" applyBorder="1"/>
    <xf numFmtId="0" fontId="2" fillId="0" borderId="15" xfId="0" applyFont="1" applyBorder="1"/>
    <xf numFmtId="0" fontId="3" fillId="0" borderId="18" xfId="0" applyFont="1" applyBorder="1"/>
    <xf numFmtId="0" fontId="2" fillId="4" borderId="15" xfId="0" applyFont="1" applyFill="1" applyBorder="1"/>
    <xf numFmtId="0" fontId="2" fillId="4" borderId="16" xfId="0" applyFont="1" applyFill="1" applyBorder="1"/>
    <xf numFmtId="0" fontId="4" fillId="4" borderId="15" xfId="0" applyFont="1" applyFill="1" applyBorder="1"/>
    <xf numFmtId="0" fontId="1" fillId="3" borderId="20" xfId="0" applyFont="1" applyFill="1" applyBorder="1"/>
    <xf numFmtId="0" fontId="4" fillId="0" borderId="20" xfId="0" applyFont="1" applyBorder="1"/>
    <xf numFmtId="0" fontId="2" fillId="0" borderId="20" xfId="0" applyFont="1" applyBorder="1"/>
    <xf numFmtId="0" fontId="2" fillId="0" borderId="21" xfId="0" applyFont="1" applyBorder="1"/>
    <xf numFmtId="0" fontId="3" fillId="0" borderId="22" xfId="0" applyFont="1" applyBorder="1"/>
    <xf numFmtId="0" fontId="3" fillId="0" borderId="23" xfId="0" applyFont="1" applyBorder="1"/>
    <xf numFmtId="0" fontId="1" fillId="0" borderId="24" xfId="0" applyFont="1" applyBorder="1"/>
    <xf numFmtId="0" fontId="3" fillId="2" borderId="17" xfId="0" applyFont="1" applyFill="1" applyBorder="1"/>
    <xf numFmtId="0" fontId="2" fillId="0" borderId="25" xfId="0" applyFont="1" applyBorder="1"/>
    <xf numFmtId="0" fontId="2" fillId="4" borderId="8" xfId="0" applyFont="1" applyFill="1" applyBorder="1"/>
    <xf numFmtId="0" fontId="2" fillId="4" borderId="25" xfId="0" applyFont="1" applyFill="1" applyBorder="1"/>
    <xf numFmtId="0" fontId="2" fillId="4" borderId="10" xfId="0" applyFont="1" applyFill="1" applyBorder="1"/>
    <xf numFmtId="0" fontId="2" fillId="4" borderId="26" xfId="0" applyFont="1" applyFill="1" applyBorder="1"/>
    <xf numFmtId="0" fontId="3" fillId="2" borderId="12" xfId="0" applyFont="1" applyFill="1" applyBorder="1"/>
    <xf numFmtId="0" fontId="3" fillId="2" borderId="13" xfId="0" applyFont="1" applyFill="1" applyBorder="1"/>
    <xf numFmtId="0" fontId="4" fillId="4" borderId="8" xfId="0" applyFont="1" applyFill="1" applyBorder="1"/>
    <xf numFmtId="0" fontId="3" fillId="0" borderId="27" xfId="0" applyFont="1" applyBorder="1"/>
    <xf numFmtId="0" fontId="5" fillId="3" borderId="29" xfId="0" applyFont="1" applyFill="1" applyBorder="1"/>
    <xf numFmtId="0" fontId="2" fillId="0" borderId="29" xfId="0" applyFont="1" applyBorder="1"/>
    <xf numFmtId="0" fontId="2" fillId="4" borderId="29" xfId="0" applyFont="1" applyFill="1" applyBorder="1"/>
    <xf numFmtId="0" fontId="2" fillId="0" borderId="29" xfId="0" applyFont="1" applyFill="1" applyBorder="1"/>
    <xf numFmtId="0" fontId="2" fillId="0" borderId="30" xfId="0" applyFont="1" applyFill="1" applyBorder="1"/>
    <xf numFmtId="0" fontId="1" fillId="3" borderId="22" xfId="0" applyFont="1" applyFill="1" applyBorder="1"/>
    <xf numFmtId="0" fontId="1" fillId="3" borderId="12" xfId="0" applyFont="1" applyFill="1" applyBorder="1"/>
    <xf numFmtId="0" fontId="1" fillId="3" borderId="17" xfId="0" applyFont="1" applyFill="1" applyBorder="1"/>
    <xf numFmtId="0" fontId="5" fillId="3" borderId="13" xfId="0" applyFont="1" applyFill="1" applyBorder="1"/>
    <xf numFmtId="0" fontId="5" fillId="3" borderId="1" xfId="0" applyFont="1" applyFill="1" applyBorder="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xf numFmtId="0" fontId="6" fillId="0" borderId="0" xfId="0" applyFont="1" applyAlignment="1">
      <alignment vertical="center"/>
    </xf>
    <xf numFmtId="0" fontId="3" fillId="2" borderId="31" xfId="0" applyFont="1" applyFill="1" applyBorder="1"/>
    <xf numFmtId="0" fontId="1" fillId="3" borderId="35" xfId="0" applyFont="1" applyFill="1" applyBorder="1"/>
    <xf numFmtId="0" fontId="4" fillId="0" borderId="2" xfId="0" applyFont="1" applyBorder="1"/>
    <xf numFmtId="0" fontId="1" fillId="3" borderId="2" xfId="0" applyFont="1" applyFill="1" applyBorder="1"/>
    <xf numFmtId="0" fontId="4" fillId="4" borderId="2" xfId="0" applyFont="1" applyFill="1" applyBorder="1"/>
    <xf numFmtId="0" fontId="3" fillId="0" borderId="42" xfId="0" applyFont="1" applyBorder="1"/>
    <xf numFmtId="0" fontId="3" fillId="2" borderId="1" xfId="0" applyFont="1" applyFill="1" applyBorder="1"/>
    <xf numFmtId="0" fontId="1" fillId="3" borderId="4" xfId="0" applyFont="1" applyFill="1" applyBorder="1"/>
    <xf numFmtId="9" fontId="2" fillId="0" borderId="2" xfId="0" applyNumberFormat="1" applyFont="1" applyBorder="1"/>
    <xf numFmtId="164" fontId="2" fillId="0" borderId="15" xfId="0" applyNumberFormat="1" applyFont="1" applyBorder="1"/>
    <xf numFmtId="164" fontId="2" fillId="0" borderId="2" xfId="0" applyNumberFormat="1" applyFont="1" applyBorder="1"/>
    <xf numFmtId="164" fontId="2" fillId="0" borderId="25" xfId="0" applyNumberFormat="1" applyFont="1" applyBorder="1"/>
    <xf numFmtId="3" fontId="2" fillId="0" borderId="8" xfId="0" applyNumberFormat="1" applyFont="1" applyBorder="1"/>
    <xf numFmtId="164" fontId="1" fillId="0" borderId="19" xfId="0" applyNumberFormat="1" applyFont="1" applyBorder="1"/>
    <xf numFmtId="164" fontId="1" fillId="0" borderId="6" xfId="0" applyNumberFormat="1" applyFont="1" applyBorder="1"/>
    <xf numFmtId="164" fontId="3" fillId="2" borderId="4" xfId="0" applyNumberFormat="1" applyFont="1" applyFill="1" applyBorder="1"/>
    <xf numFmtId="164" fontId="3" fillId="2" borderId="17" xfId="0" applyNumberFormat="1" applyFont="1" applyFill="1" applyBorder="1"/>
    <xf numFmtId="164" fontId="3" fillId="2" borderId="13" xfId="0" applyNumberFormat="1" applyFont="1" applyFill="1" applyBorder="1"/>
    <xf numFmtId="0" fontId="5" fillId="3" borderId="31" xfId="0" applyFont="1" applyFill="1" applyBorder="1"/>
    <xf numFmtId="164" fontId="3" fillId="2" borderId="31" xfId="0" applyNumberFormat="1" applyFont="1" applyFill="1" applyBorder="1"/>
    <xf numFmtId="0" fontId="5" fillId="3" borderId="25" xfId="0" applyFont="1" applyFill="1" applyBorder="1"/>
    <xf numFmtId="164" fontId="1" fillId="5" borderId="28" xfId="0" applyNumberFormat="1" applyFont="1" applyFill="1" applyBorder="1"/>
    <xf numFmtId="0" fontId="1" fillId="5" borderId="28" xfId="0" applyFont="1" applyFill="1" applyBorder="1"/>
    <xf numFmtId="0" fontId="9" fillId="0" borderId="0" xfId="1" applyFont="1"/>
    <xf numFmtId="0" fontId="9" fillId="0" borderId="0" xfId="1" applyFont="1" applyAlignment="1">
      <alignment vertical="center"/>
    </xf>
    <xf numFmtId="0" fontId="10" fillId="0" borderId="0" xfId="1" applyFont="1"/>
    <xf numFmtId="0" fontId="7" fillId="0" borderId="0" xfId="1" applyFont="1"/>
    <xf numFmtId="0" fontId="3" fillId="0" borderId="0" xfId="1" applyFont="1"/>
    <xf numFmtId="0" fontId="8" fillId="0" borderId="0" xfId="1" applyFont="1"/>
    <xf numFmtId="0" fontId="4" fillId="0" borderId="0" xfId="1" applyFont="1"/>
    <xf numFmtId="0" fontId="8" fillId="0" borderId="0" xfId="1" applyFont="1" applyAlignment="1">
      <alignment vertical="center"/>
    </xf>
    <xf numFmtId="0" fontId="11" fillId="0" borderId="0" xfId="1" applyFont="1" applyAlignment="1"/>
    <xf numFmtId="0" fontId="3" fillId="0" borderId="2" xfId="0" applyFont="1" applyBorder="1" applyAlignment="1">
      <alignment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165" fontId="17" fillId="0" borderId="0" xfId="2" applyNumberFormat="1" applyFont="1"/>
    <xf numFmtId="165" fontId="17" fillId="0" borderId="29" xfId="2" applyNumberFormat="1" applyFont="1" applyBorder="1" applyAlignment="1">
      <alignment vertical="center"/>
    </xf>
    <xf numFmtId="164" fontId="9" fillId="6" borderId="2" xfId="2" applyNumberFormat="1" applyFont="1" applyFill="1" applyBorder="1" applyAlignment="1">
      <alignment horizontal="center" vertical="center"/>
    </xf>
    <xf numFmtId="164" fontId="14" fillId="6" borderId="2" xfId="2" applyNumberFormat="1" applyFont="1" applyFill="1" applyBorder="1" applyAlignment="1">
      <alignment horizontal="center" vertical="center"/>
    </xf>
    <xf numFmtId="165" fontId="14" fillId="0" borderId="29" xfId="2" applyNumberFormat="1" applyFont="1" applyBorder="1"/>
    <xf numFmtId="0" fontId="7" fillId="0" borderId="0" xfId="0" applyFont="1"/>
    <xf numFmtId="0" fontId="19" fillId="0" borderId="0" xfId="0" applyFont="1"/>
    <xf numFmtId="0" fontId="19" fillId="6" borderId="0" xfId="0" applyFont="1" applyFill="1" applyAlignment="1">
      <alignment horizontal="left"/>
    </xf>
    <xf numFmtId="0" fontId="9" fillId="0" borderId="0" xfId="0" applyFont="1"/>
    <xf numFmtId="0" fontId="19" fillId="0" borderId="0" xfId="0" applyFont="1" applyAlignment="1"/>
    <xf numFmtId="0" fontId="10" fillId="0" borderId="0" xfId="0" applyFont="1"/>
    <xf numFmtId="0" fontId="10" fillId="0" borderId="42" xfId="0" applyFont="1" applyBorder="1" applyAlignment="1">
      <alignment horizontal="center"/>
    </xf>
    <xf numFmtId="0" fontId="10" fillId="0" borderId="0" xfId="0" applyFont="1" applyAlignment="1">
      <alignment horizontal="center"/>
    </xf>
    <xf numFmtId="0" fontId="9" fillId="0" borderId="42" xfId="0" applyFont="1" applyBorder="1"/>
    <xf numFmtId="0" fontId="9" fillId="8" borderId="29" xfId="0" applyFont="1" applyFill="1" applyBorder="1"/>
    <xf numFmtId="0" fontId="9" fillId="8" borderId="2" xfId="0" applyFont="1" applyFill="1" applyBorder="1"/>
    <xf numFmtId="0" fontId="9" fillId="0" borderId="29" xfId="0" applyFont="1" applyBorder="1"/>
    <xf numFmtId="0" fontId="22" fillId="0" borderId="0" xfId="0" applyFont="1"/>
    <xf numFmtId="0" fontId="10" fillId="0" borderId="42" xfId="0" applyFont="1" applyFill="1" applyBorder="1" applyAlignment="1">
      <alignment horizontal="center"/>
    </xf>
    <xf numFmtId="0" fontId="10" fillId="0" borderId="0" xfId="0" applyFont="1" applyFill="1" applyAlignment="1">
      <alignment horizontal="center"/>
    </xf>
    <xf numFmtId="0" fontId="9" fillId="6" borderId="2" xfId="0" applyFont="1" applyFill="1" applyBorder="1" applyAlignment="1">
      <alignment horizontal="center" vertical="center"/>
    </xf>
    <xf numFmtId="0" fontId="25" fillId="0" borderId="0" xfId="0" applyFont="1" applyAlignment="1">
      <alignment horizontal="left" indent="3"/>
    </xf>
    <xf numFmtId="0" fontId="24" fillId="0" borderId="0" xfId="0" applyFont="1"/>
    <xf numFmtId="1" fontId="9" fillId="6" borderId="2" xfId="0" applyNumberFormat="1" applyFont="1" applyFill="1" applyBorder="1" applyAlignment="1">
      <alignment horizontal="center" vertical="center"/>
    </xf>
    <xf numFmtId="1" fontId="9" fillId="8" borderId="2" xfId="0" applyNumberFormat="1" applyFont="1" applyFill="1" applyBorder="1"/>
    <xf numFmtId="164" fontId="9" fillId="6" borderId="2" xfId="0" applyNumberFormat="1" applyFont="1" applyFill="1" applyBorder="1" applyAlignment="1">
      <alignment horizontal="center" vertical="center"/>
    </xf>
    <xf numFmtId="0" fontId="23"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9" fillId="0" borderId="0" xfId="0" applyFont="1" applyAlignment="1">
      <alignment horizontal="center"/>
    </xf>
    <xf numFmtId="0" fontId="10" fillId="0" borderId="0" xfId="0" applyFont="1" applyAlignment="1">
      <alignment horizontal="right"/>
    </xf>
    <xf numFmtId="0" fontId="17" fillId="0" borderId="33" xfId="0" applyFont="1" applyBorder="1" applyAlignment="1">
      <alignment vertical="center"/>
    </xf>
    <xf numFmtId="0" fontId="17" fillId="0" borderId="29" xfId="0" applyFont="1" applyBorder="1" applyAlignment="1">
      <alignment vertical="center"/>
    </xf>
    <xf numFmtId="0" fontId="18" fillId="0" borderId="29" xfId="0" applyFont="1" applyBorder="1" applyAlignment="1">
      <alignment vertical="center"/>
    </xf>
    <xf numFmtId="0" fontId="17" fillId="0" borderId="0" xfId="0" applyFont="1" applyAlignment="1">
      <alignment horizontal="right"/>
    </xf>
    <xf numFmtId="0" fontId="18" fillId="0" borderId="0" xfId="0" applyFont="1"/>
    <xf numFmtId="0" fontId="10" fillId="0" borderId="42" xfId="0" applyFont="1" applyBorder="1" applyAlignment="1">
      <alignment horizontal="right"/>
    </xf>
    <xf numFmtId="0" fontId="9" fillId="0" borderId="33" xfId="0" applyFont="1" applyBorder="1"/>
    <xf numFmtId="0" fontId="16" fillId="0" borderId="29" xfId="0" applyFont="1" applyBorder="1"/>
    <xf numFmtId="0" fontId="16" fillId="6" borderId="2" xfId="0" applyFont="1" applyFill="1" applyBorder="1" applyAlignment="1">
      <alignment horizontal="center" vertical="center"/>
    </xf>
    <xf numFmtId="0" fontId="28" fillId="0" borderId="0" xfId="0" applyFont="1"/>
    <xf numFmtId="0" fontId="9" fillId="0" borderId="29" xfId="0" applyFont="1" applyBorder="1" applyAlignment="1">
      <alignment horizontal="right" vertical="center"/>
    </xf>
    <xf numFmtId="0" fontId="9" fillId="8" borderId="29" xfId="0" applyFont="1" applyFill="1" applyBorder="1" applyAlignment="1">
      <alignment vertical="center"/>
    </xf>
    <xf numFmtId="0" fontId="9" fillId="8" borderId="2" xfId="0" applyFont="1" applyFill="1" applyBorder="1" applyAlignment="1">
      <alignment vertical="center"/>
    </xf>
    <xf numFmtId="1" fontId="9" fillId="8" borderId="2" xfId="0" applyNumberFormat="1" applyFont="1" applyFill="1" applyBorder="1" applyAlignment="1">
      <alignment vertical="center"/>
    </xf>
    <xf numFmtId="0" fontId="19" fillId="0" borderId="0" xfId="0" applyFont="1" applyAlignment="1">
      <alignment horizontal="left" indent="2"/>
    </xf>
    <xf numFmtId="0" fontId="10" fillId="0" borderId="45" xfId="0" applyFont="1" applyBorder="1"/>
    <xf numFmtId="0" fontId="10" fillId="0" borderId="44" xfId="0" applyFont="1" applyBorder="1" applyAlignment="1">
      <alignment horizontal="center"/>
    </xf>
    <xf numFmtId="0" fontId="9" fillId="0" borderId="43" xfId="0" applyFont="1" applyBorder="1"/>
    <xf numFmtId="0" fontId="9" fillId="0" borderId="4" xfId="0" applyFont="1" applyBorder="1"/>
    <xf numFmtId="0" fontId="9" fillId="0" borderId="29" xfId="0" applyFont="1" applyBorder="1" applyAlignment="1">
      <alignment horizontal="center" vertical="center" wrapText="1"/>
    </xf>
    <xf numFmtId="1" fontId="32" fillId="6" borderId="2" xfId="2" applyNumberFormat="1" applyFont="1" applyFill="1" applyBorder="1" applyAlignment="1">
      <alignment horizontal="center" vertical="center"/>
    </xf>
    <xf numFmtId="0" fontId="9" fillId="8" borderId="33" xfId="0" applyFont="1" applyFill="1" applyBorder="1" applyAlignment="1">
      <alignment vertical="center"/>
    </xf>
    <xf numFmtId="0" fontId="9" fillId="8" borderId="29" xfId="0" applyFont="1" applyFill="1" applyBorder="1" applyAlignment="1">
      <alignment horizontal="right" vertical="center"/>
    </xf>
    <xf numFmtId="1" fontId="9" fillId="6" borderId="2" xfId="2" applyNumberFormat="1" applyFont="1" applyFill="1" applyBorder="1" applyAlignment="1">
      <alignment horizontal="center" vertical="center"/>
    </xf>
    <xf numFmtId="1" fontId="32" fillId="7" borderId="2" xfId="0" applyNumberFormat="1" applyFont="1" applyFill="1" applyBorder="1" applyAlignment="1">
      <alignment horizontal="center" vertical="center"/>
    </xf>
    <xf numFmtId="164" fontId="32" fillId="7" borderId="2" xfId="0" applyNumberFormat="1" applyFont="1" applyFill="1" applyBorder="1" applyAlignment="1">
      <alignment horizontal="center" vertical="center"/>
    </xf>
    <xf numFmtId="165" fontId="20" fillId="0" borderId="29" xfId="2" applyNumberFormat="1" applyFont="1" applyBorder="1" applyAlignment="1">
      <alignment vertical="center"/>
    </xf>
    <xf numFmtId="0" fontId="38" fillId="0" borderId="29" xfId="0" applyFont="1" applyBorder="1" applyAlignment="1">
      <alignment vertical="center"/>
    </xf>
    <xf numFmtId="164" fontId="38" fillId="7" borderId="2" xfId="2" applyNumberFormat="1" applyFont="1" applyFill="1" applyBorder="1" applyAlignment="1">
      <alignment horizontal="right" vertical="center" indent="1"/>
    </xf>
    <xf numFmtId="164" fontId="20" fillId="7" borderId="2" xfId="2" applyNumberFormat="1" applyFont="1" applyFill="1" applyBorder="1" applyAlignment="1">
      <alignment horizontal="right" vertical="center" indent="1"/>
    </xf>
    <xf numFmtId="0" fontId="17" fillId="0" borderId="0" xfId="0" applyFont="1" applyBorder="1" applyAlignment="1">
      <alignment horizontal="left"/>
    </xf>
    <xf numFmtId="165" fontId="17" fillId="0" borderId="0" xfId="2" applyNumberFormat="1" applyFont="1" applyBorder="1"/>
    <xf numFmtId="0" fontId="18" fillId="0" borderId="0" xfId="0" applyFont="1" applyBorder="1"/>
    <xf numFmtId="164" fontId="20" fillId="0" borderId="0" xfId="2" applyNumberFormat="1" applyFont="1" applyBorder="1" applyAlignment="1">
      <alignment horizontal="center"/>
    </xf>
    <xf numFmtId="0" fontId="3" fillId="0" borderId="4" xfId="0" applyFont="1" applyBorder="1" applyAlignment="1">
      <alignment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2" fillId="0" borderId="23" xfId="0" applyFont="1" applyBorder="1"/>
    <xf numFmtId="0" fontId="11" fillId="0" borderId="0" xfId="1" applyFont="1" applyBorder="1" applyAlignment="1">
      <alignment horizontal="center"/>
    </xf>
    <xf numFmtId="0" fontId="12" fillId="3" borderId="0" xfId="1" applyFont="1" applyFill="1" applyBorder="1" applyAlignment="1">
      <alignment horizontal="center"/>
    </xf>
    <xf numFmtId="0" fontId="3" fillId="3" borderId="0" xfId="1"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Border="1"/>
    <xf numFmtId="0" fontId="1" fillId="3" borderId="0" xfId="0" applyFont="1" applyFill="1" applyBorder="1" applyAlignment="1">
      <alignment horizontal="center" vertical="center" wrapText="1"/>
    </xf>
    <xf numFmtId="0" fontId="5" fillId="3" borderId="0" xfId="0" applyFont="1" applyFill="1" applyBorder="1"/>
    <xf numFmtId="0" fontId="2" fillId="3" borderId="0" xfId="0" applyFont="1" applyFill="1" applyBorder="1"/>
    <xf numFmtId="164" fontId="3" fillId="3" borderId="0" xfId="0" applyNumberFormat="1" applyFont="1" applyFill="1" applyBorder="1"/>
    <xf numFmtId="0" fontId="1" fillId="3" borderId="0" xfId="0" applyFont="1" applyFill="1" applyBorder="1"/>
    <xf numFmtId="0" fontId="2" fillId="0" borderId="46" xfId="0" applyFont="1" applyBorder="1"/>
    <xf numFmtId="0" fontId="2" fillId="0" borderId="47" xfId="0" applyFont="1" applyBorder="1"/>
    <xf numFmtId="0" fontId="3" fillId="0" borderId="35" xfId="0" applyFont="1" applyBorder="1" applyAlignment="1">
      <alignment horizontal="left" vertical="center" wrapText="1"/>
    </xf>
    <xf numFmtId="0" fontId="2" fillId="0" borderId="36" xfId="0" applyFont="1" applyBorder="1" applyAlignment="1">
      <alignment horizontal="center" vertical="center"/>
    </xf>
    <xf numFmtId="0" fontId="40" fillId="2" borderId="0" xfId="1" applyFont="1" applyFill="1" applyBorder="1" applyAlignment="1">
      <alignment horizontal="center"/>
    </xf>
    <xf numFmtId="164" fontId="3" fillId="2" borderId="0" xfId="0" applyNumberFormat="1" applyFont="1" applyFill="1" applyBorder="1"/>
    <xf numFmtId="0" fontId="2" fillId="2" borderId="0" xfId="0" applyFont="1" applyFill="1" applyBorder="1"/>
    <xf numFmtId="0" fontId="1" fillId="2" borderId="0" xfId="0" applyFont="1" applyFill="1" applyBorder="1" applyAlignment="1">
      <alignment horizontal="center" vertical="center" wrapText="1"/>
    </xf>
    <xf numFmtId="0" fontId="5" fillId="2" borderId="0" xfId="0" applyFont="1" applyFill="1" applyBorder="1"/>
    <xf numFmtId="0" fontId="3" fillId="2" borderId="0" xfId="0" applyFont="1" applyFill="1" applyBorder="1"/>
    <xf numFmtId="0" fontId="2" fillId="0" borderId="0" xfId="0" applyFont="1" applyBorder="1"/>
    <xf numFmtId="0" fontId="11" fillId="2" borderId="0" xfId="1" applyFont="1" applyFill="1" applyBorder="1" applyAlignment="1">
      <alignment horizontal="center"/>
    </xf>
    <xf numFmtId="0" fontId="12" fillId="2" borderId="0" xfId="1" applyFont="1" applyFill="1" applyBorder="1" applyAlignment="1">
      <alignment horizontal="center"/>
    </xf>
    <xf numFmtId="0" fontId="3" fillId="2" borderId="0" xfId="1"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applyBorder="1"/>
    <xf numFmtId="0" fontId="3" fillId="0" borderId="9" xfId="0" applyFont="1" applyBorder="1" applyAlignment="1">
      <alignment horizontal="center"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2" xfId="0" applyFont="1" applyBorder="1" applyAlignment="1">
      <alignment horizontal="center" vertical="center"/>
    </xf>
    <xf numFmtId="0" fontId="3" fillId="0" borderId="4" xfId="0" applyFont="1" applyBorder="1" applyAlignment="1">
      <alignment horizontal="center" wrapText="1"/>
    </xf>
    <xf numFmtId="164" fontId="20" fillId="6" borderId="2" xfId="2" applyNumberFormat="1" applyFont="1" applyFill="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0" xfId="0" applyFont="1" applyFill="1" applyAlignment="1">
      <alignment vertical="center" wrapText="1"/>
    </xf>
    <xf numFmtId="0" fontId="5" fillId="0" borderId="0" xfId="0" applyFont="1" applyFill="1"/>
    <xf numFmtId="0" fontId="9" fillId="6" borderId="2" xfId="2" applyNumberFormat="1" applyFont="1" applyFill="1" applyBorder="1" applyAlignment="1">
      <alignment horizontal="center" vertical="center"/>
    </xf>
    <xf numFmtId="0" fontId="3" fillId="9" borderId="32" xfId="0" applyFont="1" applyFill="1" applyBorder="1" applyAlignment="1">
      <alignment horizontal="center" vertical="center" wrapText="1"/>
    </xf>
    <xf numFmtId="0" fontId="3" fillId="9" borderId="28" xfId="0" applyFont="1" applyFill="1" applyBorder="1" applyAlignment="1">
      <alignment horizontal="center" vertical="center" wrapText="1"/>
    </xf>
    <xf numFmtId="49" fontId="1" fillId="0" borderId="33"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1" fillId="12" borderId="24" xfId="1" applyFont="1" applyFill="1" applyBorder="1" applyAlignment="1">
      <alignment horizontal="center" vertical="center"/>
    </xf>
    <xf numFmtId="0" fontId="11" fillId="12" borderId="32" xfId="1" applyFont="1" applyFill="1" applyBorder="1" applyAlignment="1">
      <alignment horizontal="center" vertical="center"/>
    </xf>
    <xf numFmtId="0" fontId="11" fillId="12" borderId="28" xfId="1" applyFont="1" applyFill="1" applyBorder="1" applyAlignment="1">
      <alignment horizontal="center"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3" fillId="9" borderId="34" xfId="0" applyFont="1" applyFill="1" applyBorder="1" applyAlignment="1">
      <alignment horizontal="center" vertical="center"/>
    </xf>
    <xf numFmtId="0" fontId="13" fillId="9" borderId="35" xfId="0" applyFont="1" applyFill="1" applyBorder="1" applyAlignment="1">
      <alignment horizontal="center" vertical="center"/>
    </xf>
    <xf numFmtId="0" fontId="13" fillId="9" borderId="36"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9" xfId="0" applyFont="1" applyFill="1" applyBorder="1" applyAlignment="1">
      <alignment horizontal="center" vertical="center"/>
    </xf>
    <xf numFmtId="0" fontId="1" fillId="0" borderId="8" xfId="0" applyFont="1" applyBorder="1" applyAlignment="1">
      <alignment horizontal="center" vertical="center" wrapText="1"/>
    </xf>
    <xf numFmtId="0" fontId="9" fillId="0" borderId="1" xfId="0" applyFont="1" applyBorder="1" applyAlignment="1">
      <alignment horizontal="center"/>
    </xf>
    <xf numFmtId="0" fontId="16" fillId="0" borderId="29" xfId="0" applyFont="1" applyBorder="1" applyAlignment="1">
      <alignment horizontal="right" vertical="center"/>
    </xf>
    <xf numFmtId="0" fontId="15" fillId="0" borderId="0" xfId="0" applyFont="1" applyAlignment="1">
      <alignment horizontal="center"/>
    </xf>
    <xf numFmtId="0" fontId="9" fillId="0" borderId="33" xfId="0" applyFont="1" applyBorder="1" applyAlignment="1">
      <alignment horizontal="right" vertical="center" wrapText="1"/>
    </xf>
    <xf numFmtId="0" fontId="9" fillId="0" borderId="29" xfId="0" applyFont="1" applyBorder="1" applyAlignment="1">
      <alignment horizontal="right" vertical="center" wrapText="1"/>
    </xf>
    <xf numFmtId="0" fontId="17" fillId="0" borderId="0" xfId="0" applyFont="1" applyAlignment="1">
      <alignment horizontal="left"/>
    </xf>
    <xf numFmtId="0" fontId="19" fillId="0" borderId="0" xfId="0" applyFont="1" applyAlignment="1">
      <alignment horizontal="center"/>
    </xf>
    <xf numFmtId="0" fontId="9" fillId="0" borderId="33" xfId="0" applyFont="1" applyBorder="1" applyAlignment="1">
      <alignment horizontal="right" vertical="center"/>
    </xf>
    <xf numFmtId="0" fontId="9" fillId="0" borderId="29" xfId="0" applyFont="1" applyBorder="1" applyAlignment="1">
      <alignment horizontal="right" vertical="center"/>
    </xf>
    <xf numFmtId="0" fontId="9" fillId="0" borderId="0" xfId="0" applyFont="1" applyBorder="1" applyAlignment="1">
      <alignment horizontal="center"/>
    </xf>
    <xf numFmtId="0" fontId="9" fillId="0" borderId="17" xfId="0" applyFont="1" applyBorder="1" applyAlignment="1">
      <alignment horizontal="center"/>
    </xf>
    <xf numFmtId="0" fontId="9" fillId="0" borderId="43" xfId="0" applyFont="1" applyBorder="1" applyAlignment="1">
      <alignment horizontal="center"/>
    </xf>
    <xf numFmtId="0" fontId="11" fillId="0" borderId="0" xfId="1" applyFont="1" applyAlignment="1">
      <alignment horizontal="left"/>
    </xf>
    <xf numFmtId="0" fontId="12" fillId="0" borderId="0" xfId="1" applyFont="1" applyAlignment="1">
      <alignment horizontal="left"/>
    </xf>
    <xf numFmtId="0" fontId="22" fillId="0" borderId="0" xfId="0" applyFont="1" applyAlignment="1">
      <alignment horizontal="left"/>
    </xf>
    <xf numFmtId="0" fontId="3" fillId="9" borderId="0" xfId="0" applyFont="1" applyFill="1" applyAlignment="1">
      <alignment horizontal="center" vertical="center" wrapText="1"/>
    </xf>
    <xf numFmtId="0" fontId="31" fillId="0" borderId="0" xfId="0" applyFont="1" applyAlignment="1">
      <alignment horizontal="center"/>
    </xf>
    <xf numFmtId="0" fontId="15" fillId="0" borderId="0" xfId="0" applyFont="1" applyAlignment="1">
      <alignment horizontal="center" vertical="center" wrapText="1"/>
    </xf>
    <xf numFmtId="0" fontId="9"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8" borderId="33" xfId="0" applyFont="1" applyFill="1" applyBorder="1" applyAlignment="1">
      <alignment horizontal="right" vertical="center"/>
    </xf>
    <xf numFmtId="0" fontId="9" fillId="8" borderId="29" xfId="0" applyFont="1" applyFill="1" applyBorder="1" applyAlignment="1">
      <alignment horizontal="right" vertical="center"/>
    </xf>
    <xf numFmtId="0" fontId="20" fillId="0" borderId="33" xfId="0" applyFont="1" applyBorder="1" applyAlignment="1">
      <alignment horizontal="left" vertical="center"/>
    </xf>
    <xf numFmtId="0" fontId="20" fillId="0" borderId="29" xfId="0" applyFont="1" applyBorder="1" applyAlignment="1">
      <alignment horizontal="left" vertical="center"/>
    </xf>
    <xf numFmtId="0" fontId="9" fillId="0" borderId="33" xfId="0" applyFont="1" applyBorder="1" applyAlignment="1">
      <alignment horizontal="right" vertical="center" indent="2"/>
    </xf>
    <xf numFmtId="0" fontId="9" fillId="0" borderId="29" xfId="0" applyFont="1" applyBorder="1" applyAlignment="1">
      <alignment horizontal="right" vertical="center" indent="2"/>
    </xf>
    <xf numFmtId="0" fontId="9" fillId="0" borderId="15" xfId="0" applyFont="1" applyBorder="1" applyAlignment="1">
      <alignment horizontal="right" vertical="center" indent="2"/>
    </xf>
    <xf numFmtId="0" fontId="38" fillId="0" borderId="33" xfId="0" applyFont="1" applyBorder="1" applyAlignment="1">
      <alignment horizontal="left" vertical="center"/>
    </xf>
    <xf numFmtId="0" fontId="38" fillId="0" borderId="29" xfId="0" applyFont="1" applyBorder="1" applyAlignment="1">
      <alignment horizontal="left" vertical="center"/>
    </xf>
    <xf numFmtId="0" fontId="35" fillId="0" borderId="0" xfId="0" applyFont="1" applyAlignment="1">
      <alignment horizontal="left" vertical="center" wrapText="1"/>
    </xf>
    <xf numFmtId="0" fontId="40" fillId="11" borderId="24" xfId="1" applyFont="1" applyFill="1" applyBorder="1" applyAlignment="1">
      <alignment horizontal="center"/>
    </xf>
    <xf numFmtId="0" fontId="40" fillId="11" borderId="32" xfId="1" applyFont="1" applyFill="1" applyBorder="1" applyAlignment="1">
      <alignment horizontal="center"/>
    </xf>
    <xf numFmtId="0" fontId="40" fillId="11" borderId="28" xfId="1" applyFont="1" applyFill="1" applyBorder="1" applyAlignment="1">
      <alignment horizontal="center"/>
    </xf>
    <xf numFmtId="0" fontId="2" fillId="0" borderId="2"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11" fillId="10" borderId="34" xfId="1" applyFont="1" applyFill="1" applyBorder="1" applyAlignment="1">
      <alignment horizontal="center"/>
    </xf>
    <xf numFmtId="0" fontId="11" fillId="10" borderId="35" xfId="1" applyFont="1" applyFill="1" applyBorder="1" applyAlignment="1">
      <alignment horizontal="center"/>
    </xf>
    <xf numFmtId="0" fontId="11" fillId="10" borderId="36" xfId="1" applyFont="1" applyFill="1" applyBorder="1" applyAlignment="1">
      <alignment horizontal="center"/>
    </xf>
    <xf numFmtId="0" fontId="12" fillId="10" borderId="8" xfId="1" applyFont="1" applyFill="1" applyBorder="1" applyAlignment="1">
      <alignment horizontal="center"/>
    </xf>
    <xf numFmtId="0" fontId="12" fillId="10" borderId="2" xfId="1" applyFont="1" applyFill="1" applyBorder="1" applyAlignment="1">
      <alignment horizontal="center"/>
    </xf>
    <xf numFmtId="0" fontId="12" fillId="10" borderId="9" xfId="1" applyFont="1" applyFill="1" applyBorder="1" applyAlignment="1">
      <alignment horizontal="center"/>
    </xf>
    <xf numFmtId="0" fontId="3" fillId="9" borderId="8" xfId="1" applyFont="1" applyFill="1" applyBorder="1" applyAlignment="1">
      <alignment horizontal="center" vertical="center" wrapText="1"/>
    </xf>
    <xf numFmtId="0" fontId="3" fillId="9" borderId="2" xfId="1" applyFont="1" applyFill="1" applyBorder="1" applyAlignment="1">
      <alignment horizontal="center" vertical="center" wrapText="1"/>
    </xf>
    <xf numFmtId="0" fontId="3" fillId="9" borderId="9" xfId="1" applyFont="1" applyFill="1" applyBorder="1" applyAlignment="1">
      <alignment horizontal="center" vertical="center" wrapText="1"/>
    </xf>
    <xf numFmtId="0" fontId="3" fillId="0" borderId="4" xfId="0" applyFont="1" applyBorder="1" applyAlignment="1">
      <alignment horizontal="center" vertical="center"/>
    </xf>
    <xf numFmtId="0" fontId="39" fillId="9" borderId="24" xfId="0" applyFont="1" applyFill="1" applyBorder="1" applyAlignment="1">
      <alignment horizontal="center" vertical="center"/>
    </xf>
    <xf numFmtId="0" fontId="39" fillId="9" borderId="32" xfId="0" applyFont="1" applyFill="1" applyBorder="1" applyAlignment="1">
      <alignment horizontal="center" vertical="center"/>
    </xf>
    <xf numFmtId="0" fontId="39" fillId="9" borderId="28" xfId="0" applyFont="1" applyFill="1" applyBorder="1" applyAlignment="1">
      <alignment horizontal="center" vertical="center"/>
    </xf>
    <xf numFmtId="0" fontId="40" fillId="11" borderId="8" xfId="1" applyFont="1" applyFill="1" applyBorder="1" applyAlignment="1">
      <alignment horizontal="center"/>
    </xf>
    <xf numFmtId="0" fontId="40" fillId="11" borderId="2" xfId="1" applyFont="1" applyFill="1" applyBorder="1" applyAlignment="1">
      <alignment horizontal="center"/>
    </xf>
    <xf numFmtId="0" fontId="40" fillId="11" borderId="9" xfId="1" applyFont="1" applyFill="1" applyBorder="1" applyAlignment="1">
      <alignment horizontal="center"/>
    </xf>
    <xf numFmtId="0" fontId="2" fillId="0" borderId="2" xfId="0" applyFont="1" applyBorder="1" applyAlignment="1">
      <alignment horizontal="center" wrapText="1"/>
    </xf>
    <xf numFmtId="0" fontId="40" fillId="11" borderId="47" xfId="1" applyFont="1" applyFill="1" applyBorder="1" applyAlignment="1">
      <alignment horizontal="center"/>
    </xf>
    <xf numFmtId="0" fontId="40" fillId="11" borderId="48" xfId="1" applyFont="1" applyFill="1" applyBorder="1" applyAlignment="1">
      <alignment horizontal="center"/>
    </xf>
    <xf numFmtId="44" fontId="2" fillId="0" borderId="33" xfId="3" applyFont="1" applyBorder="1" applyAlignment="1">
      <alignment horizontal="center"/>
    </xf>
    <xf numFmtId="44" fontId="2" fillId="0" borderId="15" xfId="3" applyFont="1" applyBorder="1" applyAlignment="1">
      <alignment horizontal="center"/>
    </xf>
    <xf numFmtId="0" fontId="2" fillId="0" borderId="2"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44" fontId="3" fillId="0" borderId="33" xfId="3" applyFont="1" applyBorder="1" applyAlignment="1">
      <alignment horizontal="center"/>
    </xf>
    <xf numFmtId="44" fontId="3" fillId="0" borderId="15" xfId="3" applyFont="1" applyBorder="1" applyAlignment="1">
      <alignment horizontal="center"/>
    </xf>
    <xf numFmtId="0" fontId="2" fillId="0" borderId="2" xfId="0" applyFont="1" applyBorder="1" applyAlignment="1">
      <alignment horizontal="left" vertical="center"/>
    </xf>
    <xf numFmtId="0" fontId="3" fillId="0" borderId="2" xfId="0" applyFont="1" applyBorder="1" applyAlignment="1">
      <alignment horizontal="center"/>
    </xf>
    <xf numFmtId="164" fontId="1" fillId="0" borderId="6" xfId="0" applyNumberFormat="1" applyFont="1" applyFill="1" applyBorder="1"/>
    <xf numFmtId="0" fontId="1" fillId="0" borderId="19" xfId="0" applyFont="1" applyFill="1" applyBorder="1"/>
  </cellXfs>
  <cellStyles count="4">
    <cellStyle name="Currency" xfId="3" builtinId="4"/>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28576</xdr:rowOff>
    </xdr:from>
    <xdr:to>
      <xdr:col>8</xdr:col>
      <xdr:colOff>590550</xdr:colOff>
      <xdr:row>93</xdr:row>
      <xdr:rowOff>171450</xdr:rowOff>
    </xdr:to>
    <xdr:sp macro="" textlink="">
      <xdr:nvSpPr>
        <xdr:cNvPr id="2" name="TextBox 1">
          <a:extLst>
            <a:ext uri="{FF2B5EF4-FFF2-40B4-BE49-F238E27FC236}">
              <a16:creationId xmlns:a16="http://schemas.microsoft.com/office/drawing/2014/main" id="{97B145A4-B8E7-407A-BF89-1C5B90382BD2}"/>
            </a:ext>
          </a:extLst>
        </xdr:cNvPr>
        <xdr:cNvSpPr txBox="1"/>
      </xdr:nvSpPr>
      <xdr:spPr>
        <a:xfrm>
          <a:off x="9525" y="28576"/>
          <a:ext cx="5457825" cy="1785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Arial" panose="020B0604020202020204" pitchFamily="34" charset="0"/>
              <a:ea typeface="+mn-ea"/>
              <a:cs typeface="Arial" panose="020B0604020202020204" pitchFamily="34" charset="0"/>
            </a:rPr>
            <a:t>RTA Budget Planning - OCFS Guidance:</a:t>
          </a:r>
          <a:r>
            <a:rPr lang="en-US" sz="1200">
              <a:solidFill>
                <a:schemeClr val="dk1"/>
              </a:solidFill>
              <a:effectLst/>
              <a:latin typeface="Arial" panose="020B0604020202020204" pitchFamily="34" charset="0"/>
              <a:ea typeface="+mn-ea"/>
              <a:cs typeface="Arial" panose="020B0604020202020204" pitchFamily="34" charset="0"/>
            </a:rPr>
            <a:t> The RTA statute authorizes and the State Financial Plan assumes 100% reimbursement for incremental costs incurred from RTA implementation. To be considered for such reimbursement, the county must complete and submit the plan within this document and receive approval from the corresponding state agencies, as well as the NYS Division of Budget. When considering the components of each plan, the state agencies and DOB will be assessing reasonability by comparing the requested resources to the county's current state. Once the county's plan is approved, the county can submit claims for reimbursement.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When completing this plan, please identify any additional costs that will be needed to successfully implement Raise the Age within your county in the tabs labeled: LDSS, Detention or All Other.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When presenting a programmatic need related to RTA, you should first consider your current state relative to the impacted area.  For example, if a county currently has 100 case workers with an average caseload of 15 cases, and the data projections provided by OCFS/DCJS show a potential increase in the relative population of 30 youth, then it would be reasonable to request two (2) caseworker positions to manage the increase in caseload directly related to RTA.  This same concept should be applied to real property requests, fleet vehicles, support staff, hardware, etc..  Similarly with regard to contract expansions or additions, we request the current capacity of said contract/contractor, or in the absence of current contracts, the anticipated capacity and costs relative to the number of youth expected to be served given the projected increase in RTA youth.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To</a:t>
          </a:r>
          <a:r>
            <a:rPr lang="en-US" sz="1200" baseline="0">
              <a:solidFill>
                <a:schemeClr val="dk1"/>
              </a:solidFill>
              <a:effectLst/>
              <a:latin typeface="Arial" panose="020B0604020202020204" pitchFamily="34" charset="0"/>
              <a:ea typeface="+mn-ea"/>
              <a:cs typeface="Arial" panose="020B0604020202020204" pitchFamily="34" charset="0"/>
            </a:rPr>
            <a:t> request increases above current state (i.e., modifying existing staffing levels, etc.) counties should provide a written justification for the additional resources being requested.</a:t>
          </a:r>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NOTE:</a:t>
          </a:r>
          <a:r>
            <a:rPr lang="en-US" sz="1200">
              <a:solidFill>
                <a:schemeClr val="dk1"/>
              </a:solidFill>
              <a:effectLst/>
              <a:latin typeface="Arial" panose="020B0604020202020204" pitchFamily="34" charset="0"/>
              <a:ea typeface="+mn-ea"/>
              <a:cs typeface="Arial" panose="020B0604020202020204" pitchFamily="34" charset="0"/>
            </a:rPr>
            <a:t>  Counties do not need to submit any fiscal planning through this document relative to any RTA youth placed into an OCFS licensed foster care agency.  This is being accounted for in the existing county claiming structures through the Maximum State Aid Rate (MSAR).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County Claims for Reimbursement:</a:t>
          </a:r>
          <a:r>
            <a:rPr lang="en-US" sz="1200">
              <a:solidFill>
                <a:schemeClr val="dk1"/>
              </a:solidFill>
              <a:effectLst/>
              <a:latin typeface="Arial" panose="020B0604020202020204" pitchFamily="34" charset="0"/>
              <a:ea typeface="+mn-ea"/>
              <a:cs typeface="Arial" panose="020B0604020202020204" pitchFamily="34" charset="0"/>
            </a:rPr>
            <a:t>  OCFS has made changes to each of the financial systems that are impacted by RTA.  This will allow for county billing/claiming for reimbursement for costs associated with RTA youth.  These systems include Juvenile Detention Automated System (JDAS), Automated Claiming System (ACS), Benefits Issuance and Control System (BICS) and Welfare Management System (WMS).  The appropriate Local Commissioner Memorandum (LCM) and Administrative Directives Memorandum (ADM) will be released in the near future to provide detailed information for eligible counties to receive 100 percent state reimbursement for the non-federal share of their incremental RTA costs approved in their comprehensive fiscal plans. </a:t>
          </a:r>
        </a:p>
        <a:p>
          <a:r>
            <a:rPr lang="en-US" sz="1100">
              <a:solidFill>
                <a:schemeClr val="dk1"/>
              </a:solidFill>
              <a:effectLst/>
              <a:latin typeface="+mn-lt"/>
              <a:ea typeface="+mn-ea"/>
              <a:cs typeface="+mn-cs"/>
            </a:rPr>
            <a:t> </a:t>
          </a:r>
        </a:p>
        <a:p>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5"/>
  <sheetViews>
    <sheetView tabSelected="1" topLeftCell="A4" workbookViewId="0">
      <selection activeCell="D6" sqref="D6:F15"/>
    </sheetView>
  </sheetViews>
  <sheetFormatPr defaultRowHeight="15.75" x14ac:dyDescent="0.25"/>
  <cols>
    <col min="1" max="2" width="9.140625" style="57"/>
    <col min="3" max="3" width="50.7109375" style="57" customWidth="1"/>
    <col min="4" max="4" width="18" style="57" customWidth="1"/>
    <col min="5" max="5" width="9.7109375" style="57" customWidth="1"/>
    <col min="6" max="6" width="41.42578125" style="57" customWidth="1"/>
    <col min="7" max="15" width="9.140625" style="57"/>
  </cols>
  <sheetData>
    <row r="1" spans="1:15" ht="40.5" customHeight="1" thickBot="1" x14ac:dyDescent="0.45">
      <c r="A1" s="209" t="s">
        <v>50</v>
      </c>
      <c r="B1" s="210"/>
      <c r="C1" s="210"/>
      <c r="D1" s="210"/>
      <c r="E1" s="210"/>
      <c r="F1" s="211"/>
      <c r="G1" s="90"/>
      <c r="H1" s="90"/>
      <c r="I1" s="90"/>
      <c r="J1" s="90"/>
      <c r="K1" s="90"/>
    </row>
    <row r="2" spans="1:15" ht="67.5" customHeight="1" thickBot="1" x14ac:dyDescent="0.3">
      <c r="A2" s="200" t="s">
        <v>105</v>
      </c>
      <c r="B2" s="200"/>
      <c r="C2" s="200"/>
      <c r="D2" s="200"/>
      <c r="E2" s="200"/>
      <c r="F2" s="201"/>
      <c r="G2" s="197"/>
      <c r="H2" s="197"/>
      <c r="I2" s="197"/>
      <c r="J2" s="197"/>
      <c r="K2" s="197"/>
      <c r="L2" s="198"/>
    </row>
    <row r="3" spans="1:15" ht="24.75" customHeight="1" x14ac:dyDescent="0.25">
      <c r="A3" s="219" t="s">
        <v>12</v>
      </c>
      <c r="B3" s="220"/>
      <c r="C3" s="220"/>
      <c r="D3" s="220"/>
      <c r="E3" s="220"/>
      <c r="F3" s="221"/>
      <c r="G3" s="58"/>
      <c r="H3" s="58"/>
      <c r="I3" s="58"/>
    </row>
    <row r="4" spans="1:15" ht="54.75" customHeight="1" x14ac:dyDescent="0.25">
      <c r="A4" s="222"/>
      <c r="B4" s="223"/>
      <c r="C4" s="223"/>
      <c r="D4" s="223"/>
      <c r="E4" s="223"/>
      <c r="F4" s="224"/>
      <c r="G4" s="58"/>
      <c r="H4" s="58"/>
      <c r="I4" s="58"/>
    </row>
    <row r="5" spans="1:15" ht="36.75" customHeight="1" x14ac:dyDescent="0.25">
      <c r="A5" s="225" t="s">
        <v>14</v>
      </c>
      <c r="B5" s="207"/>
      <c r="C5" s="207"/>
      <c r="D5" s="207" t="s">
        <v>97</v>
      </c>
      <c r="E5" s="207"/>
      <c r="F5" s="208"/>
    </row>
    <row r="6" spans="1:15" s="196" customFormat="1" ht="27.75" customHeight="1" x14ac:dyDescent="0.25">
      <c r="A6" s="205" t="s">
        <v>91</v>
      </c>
      <c r="B6" s="206"/>
      <c r="C6" s="206"/>
      <c r="D6" s="202"/>
      <c r="E6" s="203"/>
      <c r="F6" s="204"/>
      <c r="G6" s="195"/>
      <c r="H6" s="195"/>
      <c r="I6" s="195"/>
      <c r="J6" s="195"/>
      <c r="K6" s="195"/>
      <c r="L6" s="195"/>
      <c r="M6" s="195"/>
      <c r="N6" s="195"/>
      <c r="O6" s="195"/>
    </row>
    <row r="7" spans="1:15" s="196" customFormat="1" ht="27.75" customHeight="1" x14ac:dyDescent="0.25">
      <c r="A7" s="205" t="s">
        <v>13</v>
      </c>
      <c r="B7" s="206"/>
      <c r="C7" s="206"/>
      <c r="D7" s="202"/>
      <c r="E7" s="203"/>
      <c r="F7" s="204"/>
      <c r="G7" s="195"/>
      <c r="H7" s="195"/>
      <c r="I7" s="195"/>
      <c r="J7" s="195"/>
      <c r="K7" s="195"/>
      <c r="L7" s="195"/>
      <c r="M7" s="195"/>
      <c r="N7" s="195"/>
      <c r="O7" s="195"/>
    </row>
    <row r="8" spans="1:15" s="196" customFormat="1" ht="27.75" customHeight="1" x14ac:dyDescent="0.25">
      <c r="A8" s="205" t="s">
        <v>92</v>
      </c>
      <c r="B8" s="206"/>
      <c r="C8" s="206"/>
      <c r="D8" s="202"/>
      <c r="E8" s="203"/>
      <c r="F8" s="204"/>
      <c r="G8" s="195"/>
      <c r="H8" s="195"/>
      <c r="I8" s="195"/>
      <c r="J8" s="195"/>
      <c r="K8" s="195"/>
      <c r="L8" s="195"/>
      <c r="M8" s="195"/>
      <c r="N8" s="195"/>
      <c r="O8" s="195"/>
    </row>
    <row r="9" spans="1:15" s="196" customFormat="1" ht="27.75" customHeight="1" x14ac:dyDescent="0.25">
      <c r="A9" s="205" t="s">
        <v>93</v>
      </c>
      <c r="B9" s="206"/>
      <c r="C9" s="206"/>
      <c r="D9" s="202"/>
      <c r="E9" s="203"/>
      <c r="F9" s="204"/>
      <c r="G9" s="195"/>
      <c r="H9" s="195"/>
      <c r="I9" s="195"/>
      <c r="J9" s="195"/>
      <c r="K9" s="195"/>
      <c r="L9" s="195"/>
      <c r="M9" s="195"/>
      <c r="N9" s="195"/>
      <c r="O9" s="195"/>
    </row>
    <row r="10" spans="1:15" s="196" customFormat="1" ht="27.75" customHeight="1" x14ac:dyDescent="0.25">
      <c r="A10" s="205" t="s">
        <v>94</v>
      </c>
      <c r="B10" s="206"/>
      <c r="C10" s="206"/>
      <c r="D10" s="202"/>
      <c r="E10" s="203"/>
      <c r="F10" s="204"/>
      <c r="G10" s="195"/>
      <c r="H10" s="195"/>
      <c r="I10" s="195"/>
      <c r="J10" s="195"/>
      <c r="K10" s="195"/>
      <c r="L10" s="195"/>
      <c r="M10" s="195"/>
      <c r="N10" s="195"/>
      <c r="O10" s="195"/>
    </row>
    <row r="11" spans="1:15" s="196" customFormat="1" ht="27.75" customHeight="1" x14ac:dyDescent="0.25">
      <c r="A11" s="205" t="s">
        <v>95</v>
      </c>
      <c r="B11" s="206"/>
      <c r="C11" s="206"/>
      <c r="D11" s="202"/>
      <c r="E11" s="203"/>
      <c r="F11" s="204"/>
      <c r="G11" s="195"/>
      <c r="H11" s="195"/>
      <c r="I11" s="195"/>
      <c r="J11" s="195"/>
      <c r="K11" s="195"/>
      <c r="L11" s="195"/>
      <c r="M11" s="195"/>
      <c r="N11" s="195"/>
      <c r="O11" s="195"/>
    </row>
    <row r="12" spans="1:15" s="196" customFormat="1" ht="27.75" customHeight="1" x14ac:dyDescent="0.25">
      <c r="A12" s="205" t="s">
        <v>96</v>
      </c>
      <c r="B12" s="206"/>
      <c r="C12" s="206"/>
      <c r="D12" s="202"/>
      <c r="E12" s="203"/>
      <c r="F12" s="204"/>
      <c r="G12" s="195"/>
      <c r="H12" s="195"/>
      <c r="I12" s="195"/>
      <c r="J12" s="195"/>
      <c r="K12" s="195"/>
      <c r="L12" s="195"/>
      <c r="M12" s="195"/>
      <c r="N12" s="195"/>
      <c r="O12" s="195"/>
    </row>
    <row r="13" spans="1:15" s="196" customFormat="1" ht="27.75" customHeight="1" x14ac:dyDescent="0.25">
      <c r="A13" s="212" t="s">
        <v>15</v>
      </c>
      <c r="B13" s="213"/>
      <c r="C13" s="213"/>
      <c r="D13" s="202"/>
      <c r="E13" s="203"/>
      <c r="F13" s="204"/>
      <c r="G13" s="195"/>
      <c r="H13" s="195"/>
      <c r="I13" s="195"/>
      <c r="J13" s="195"/>
      <c r="K13" s="195"/>
      <c r="L13" s="195"/>
      <c r="M13" s="195"/>
      <c r="N13" s="195"/>
      <c r="O13" s="195"/>
    </row>
    <row r="14" spans="1:15" s="196" customFormat="1" ht="27.75" customHeight="1" x14ac:dyDescent="0.25">
      <c r="A14" s="212" t="s">
        <v>16</v>
      </c>
      <c r="B14" s="213"/>
      <c r="C14" s="213"/>
      <c r="D14" s="202"/>
      <c r="E14" s="203"/>
      <c r="F14" s="204"/>
      <c r="G14" s="195"/>
      <c r="H14" s="195"/>
      <c r="I14" s="195"/>
      <c r="J14" s="195"/>
      <c r="K14" s="195"/>
      <c r="L14" s="195"/>
      <c r="M14" s="195"/>
      <c r="N14" s="195"/>
      <c r="O14" s="195"/>
    </row>
    <row r="15" spans="1:15" s="196" customFormat="1" ht="27.75" customHeight="1" thickBot="1" x14ac:dyDescent="0.3">
      <c r="A15" s="214" t="s">
        <v>17</v>
      </c>
      <c r="B15" s="215"/>
      <c r="C15" s="215"/>
      <c r="D15" s="216"/>
      <c r="E15" s="217"/>
      <c r="F15" s="218"/>
      <c r="G15" s="195"/>
      <c r="H15" s="195"/>
      <c r="I15" s="195"/>
      <c r="J15" s="195"/>
      <c r="K15" s="195"/>
      <c r="L15" s="195"/>
      <c r="M15" s="195"/>
      <c r="N15" s="195"/>
      <c r="O15" s="195"/>
    </row>
  </sheetData>
  <mergeCells count="25">
    <mergeCell ref="A1:F1"/>
    <mergeCell ref="D9:F9"/>
    <mergeCell ref="A14:C14"/>
    <mergeCell ref="D14:F14"/>
    <mergeCell ref="A15:C15"/>
    <mergeCell ref="D15:F15"/>
    <mergeCell ref="A13:C13"/>
    <mergeCell ref="D13:F13"/>
    <mergeCell ref="A3:F4"/>
    <mergeCell ref="A7:C7"/>
    <mergeCell ref="A10:C10"/>
    <mergeCell ref="A11:C11"/>
    <mergeCell ref="A12:C12"/>
    <mergeCell ref="A5:C5"/>
    <mergeCell ref="A6:C6"/>
    <mergeCell ref="A8:C8"/>
    <mergeCell ref="A2:F2"/>
    <mergeCell ref="D10:F10"/>
    <mergeCell ref="D11:F11"/>
    <mergeCell ref="D12:F12"/>
    <mergeCell ref="A9:C9"/>
    <mergeCell ref="D5:F5"/>
    <mergeCell ref="D6:F6"/>
    <mergeCell ref="D7:F7"/>
    <mergeCell ref="D8:F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22" workbookViewId="0">
      <selection activeCell="J41" sqref="J41"/>
    </sheetView>
  </sheetViews>
  <sheetFormatPr defaultRowHeight="12.75" x14ac:dyDescent="0.2"/>
  <cols>
    <col min="1" max="1" width="11.28515625" style="102" customWidth="1"/>
    <col min="2" max="2" width="17.85546875" style="102" customWidth="1"/>
    <col min="3" max="3" width="18.28515625" style="102" customWidth="1"/>
    <col min="4" max="4" width="5.5703125" style="102" customWidth="1"/>
    <col min="5" max="5" width="2.28515625" style="102" customWidth="1"/>
    <col min="6" max="7" width="11.5703125" style="102" customWidth="1"/>
    <col min="8" max="8" width="10" style="102" customWidth="1"/>
    <col min="9" max="10" width="11.5703125" style="102" customWidth="1"/>
    <col min="11" max="11" width="9.140625" style="87"/>
    <col min="12" max="16384" width="9.140625" style="82"/>
  </cols>
  <sheetData>
    <row r="1" spans="1:11" s="85" customFormat="1" ht="26.25" x14ac:dyDescent="0.4">
      <c r="A1" s="238" t="s">
        <v>50</v>
      </c>
      <c r="B1" s="238"/>
      <c r="C1" s="238"/>
      <c r="D1" s="238"/>
      <c r="E1" s="238"/>
      <c r="F1" s="238"/>
      <c r="G1" s="238"/>
      <c r="H1" s="238"/>
      <c r="I1" s="238"/>
      <c r="J1" s="238"/>
      <c r="K1" s="238"/>
    </row>
    <row r="2" spans="1:11" s="85" customFormat="1" ht="26.25" x14ac:dyDescent="0.4">
      <c r="A2" s="239" t="s">
        <v>58</v>
      </c>
      <c r="B2" s="239"/>
      <c r="C2" s="239"/>
      <c r="D2" s="239"/>
      <c r="E2" s="239"/>
      <c r="F2" s="239"/>
      <c r="G2" s="239"/>
      <c r="H2" s="239"/>
      <c r="I2" s="239"/>
      <c r="J2" s="239"/>
      <c r="K2" s="239"/>
    </row>
    <row r="3" spans="1:11" s="85" customFormat="1" ht="86.25" customHeight="1" x14ac:dyDescent="0.25">
      <c r="A3" s="241" t="s">
        <v>106</v>
      </c>
      <c r="B3" s="241"/>
      <c r="C3" s="241"/>
      <c r="D3" s="241"/>
      <c r="E3" s="241"/>
      <c r="F3" s="241"/>
      <c r="G3" s="241"/>
      <c r="H3" s="241"/>
      <c r="I3" s="241"/>
      <c r="J3" s="241"/>
      <c r="K3" s="241"/>
    </row>
    <row r="4" spans="1:11" s="85" customFormat="1" ht="27.75" customHeight="1" x14ac:dyDescent="0.3">
      <c r="A4" s="100" t="s">
        <v>49</v>
      </c>
      <c r="B4" s="101"/>
      <c r="C4" s="99"/>
      <c r="D4" s="99"/>
      <c r="E4" s="99"/>
      <c r="F4" s="99"/>
      <c r="G4" s="99"/>
      <c r="H4" s="99"/>
      <c r="I4" s="99"/>
      <c r="J4" s="99"/>
      <c r="K4" s="86"/>
    </row>
    <row r="5" spans="1:11" s="85" customFormat="1" ht="21.4" customHeight="1" x14ac:dyDescent="0.3">
      <c r="A5" s="100"/>
      <c r="B5" s="99"/>
      <c r="C5" s="99"/>
      <c r="D5" s="99"/>
      <c r="E5" s="99"/>
      <c r="F5" s="99"/>
      <c r="G5" s="99"/>
      <c r="H5" s="99"/>
      <c r="I5" s="99"/>
      <c r="J5" s="99"/>
      <c r="K5" s="86"/>
    </row>
    <row r="6" spans="1:11" ht="31.5" customHeight="1" x14ac:dyDescent="0.3">
      <c r="A6" s="240" t="s">
        <v>69</v>
      </c>
      <c r="B6" s="240"/>
      <c r="C6" s="240"/>
      <c r="D6" s="240"/>
      <c r="E6" s="240"/>
      <c r="F6" s="240"/>
      <c r="G6" s="240"/>
      <c r="H6" s="240"/>
      <c r="J6" s="103"/>
    </row>
    <row r="7" spans="1:11" ht="21.4" customHeight="1" x14ac:dyDescent="0.3">
      <c r="F7" s="232" t="s">
        <v>48</v>
      </c>
      <c r="G7" s="232"/>
      <c r="H7" s="100"/>
      <c r="I7" s="232" t="s">
        <v>38</v>
      </c>
      <c r="J7" s="232"/>
    </row>
    <row r="8" spans="1:11" ht="5.45" customHeight="1" x14ac:dyDescent="0.2">
      <c r="F8" s="232"/>
      <c r="G8" s="232"/>
      <c r="I8" s="232"/>
      <c r="J8" s="232"/>
    </row>
    <row r="9" spans="1:11" ht="14.25" customHeight="1" x14ac:dyDescent="0.2">
      <c r="F9" s="226" t="s">
        <v>35</v>
      </c>
      <c r="G9" s="226"/>
      <c r="I9" s="226" t="s">
        <v>35</v>
      </c>
      <c r="J9" s="226"/>
    </row>
    <row r="10" spans="1:11" s="84" customFormat="1" ht="15" x14ac:dyDescent="0.25">
      <c r="A10" s="104"/>
      <c r="B10" s="104"/>
      <c r="C10" s="104"/>
      <c r="D10" s="104"/>
      <c r="E10" s="104"/>
      <c r="F10" s="105" t="s">
        <v>34</v>
      </c>
      <c r="G10" s="105" t="s">
        <v>33</v>
      </c>
      <c r="H10" s="106"/>
      <c r="I10" s="105" t="s">
        <v>34</v>
      </c>
      <c r="J10" s="105" t="s">
        <v>33</v>
      </c>
      <c r="K10" s="88"/>
    </row>
    <row r="11" spans="1:11" ht="9.1999999999999993" customHeight="1" x14ac:dyDescent="0.2">
      <c r="F11" s="107"/>
      <c r="G11" s="107"/>
      <c r="I11" s="107"/>
      <c r="J11" s="107"/>
    </row>
    <row r="12" spans="1:11" ht="19.7" customHeight="1" x14ac:dyDescent="0.25">
      <c r="A12" s="233" t="s">
        <v>47</v>
      </c>
      <c r="B12" s="234"/>
      <c r="C12" s="234"/>
      <c r="D12" s="234"/>
      <c r="E12" s="98"/>
      <c r="F12" s="199"/>
      <c r="G12" s="199"/>
      <c r="H12" s="108"/>
      <c r="I12" s="109"/>
      <c r="J12" s="109"/>
    </row>
    <row r="13" spans="1:11" ht="19.7" customHeight="1" x14ac:dyDescent="0.2">
      <c r="A13" s="233" t="s">
        <v>46</v>
      </c>
      <c r="B13" s="234"/>
      <c r="C13" s="234"/>
      <c r="D13" s="234"/>
      <c r="E13" s="110"/>
      <c r="F13" s="109"/>
      <c r="G13" s="109"/>
      <c r="H13" s="108"/>
      <c r="I13" s="97"/>
      <c r="J13" s="97"/>
    </row>
    <row r="14" spans="1:11" ht="54.6" customHeight="1" x14ac:dyDescent="0.2"/>
    <row r="15" spans="1:11" ht="21.75" customHeight="1" x14ac:dyDescent="0.3">
      <c r="A15" s="111" t="s">
        <v>68</v>
      </c>
    </row>
    <row r="16" spans="1:11" ht="21.4" customHeight="1" x14ac:dyDescent="0.3">
      <c r="F16" s="232" t="s">
        <v>45</v>
      </c>
      <c r="G16" s="232"/>
      <c r="H16" s="100"/>
      <c r="I16" s="232" t="s">
        <v>38</v>
      </c>
      <c r="J16" s="232"/>
    </row>
    <row r="17" spans="1:11" x14ac:dyDescent="0.2">
      <c r="F17" s="226" t="s">
        <v>35</v>
      </c>
      <c r="G17" s="226"/>
      <c r="I17" s="226" t="s">
        <v>35</v>
      </c>
      <c r="J17" s="226"/>
    </row>
    <row r="18" spans="1:11" s="84" customFormat="1" ht="15" x14ac:dyDescent="0.25">
      <c r="A18" s="104"/>
      <c r="B18" s="104"/>
      <c r="C18" s="104"/>
      <c r="D18" s="104"/>
      <c r="E18" s="104"/>
      <c r="F18" s="112" t="s">
        <v>34</v>
      </c>
      <c r="G18" s="112" t="s">
        <v>33</v>
      </c>
      <c r="H18" s="113"/>
      <c r="I18" s="112" t="s">
        <v>34</v>
      </c>
      <c r="J18" s="105" t="s">
        <v>33</v>
      </c>
      <c r="K18" s="88"/>
    </row>
    <row r="19" spans="1:11" ht="9.1999999999999993" customHeight="1" x14ac:dyDescent="0.2">
      <c r="F19" s="107"/>
      <c r="G19" s="107"/>
      <c r="I19" s="107"/>
      <c r="J19" s="107"/>
    </row>
    <row r="20" spans="1:11" ht="19.7" customHeight="1" x14ac:dyDescent="0.2">
      <c r="A20" s="229" t="s">
        <v>44</v>
      </c>
      <c r="B20" s="230"/>
      <c r="C20" s="230"/>
      <c r="D20" s="230"/>
      <c r="E20" s="110"/>
      <c r="F20" s="114"/>
      <c r="G20" s="114"/>
      <c r="H20" s="108"/>
      <c r="I20" s="109"/>
      <c r="J20" s="109"/>
    </row>
    <row r="21" spans="1:11" ht="19.7" customHeight="1" x14ac:dyDescent="0.2">
      <c r="A21" s="233" t="s">
        <v>43</v>
      </c>
      <c r="B21" s="234"/>
      <c r="C21" s="234"/>
      <c r="D21" s="234"/>
      <c r="E21" s="110"/>
      <c r="F21" s="109"/>
      <c r="G21" s="109"/>
      <c r="H21" s="108"/>
      <c r="I21" s="96"/>
      <c r="J21" s="96"/>
    </row>
    <row r="22" spans="1:11" ht="53.85" customHeight="1" x14ac:dyDescent="0.2"/>
    <row r="23" spans="1:11" ht="18.75" x14ac:dyDescent="0.3">
      <c r="A23" s="111" t="s">
        <v>100</v>
      </c>
    </row>
    <row r="24" spans="1:11" ht="17.649999999999999" customHeight="1" x14ac:dyDescent="0.25">
      <c r="A24" s="115" t="s">
        <v>98</v>
      </c>
      <c r="B24" s="116"/>
      <c r="C24" s="116"/>
      <c r="D24" s="116"/>
      <c r="E24" s="116"/>
      <c r="F24" s="116"/>
      <c r="G24" s="116"/>
      <c r="H24" s="116"/>
      <c r="I24" s="116"/>
    </row>
    <row r="25" spans="1:11" ht="11.1" customHeight="1" x14ac:dyDescent="0.2">
      <c r="I25" s="232" t="s">
        <v>38</v>
      </c>
      <c r="J25" s="232"/>
    </row>
    <row r="26" spans="1:11" ht="15" customHeight="1" x14ac:dyDescent="0.3">
      <c r="F26" s="232" t="s">
        <v>42</v>
      </c>
      <c r="G26" s="232"/>
      <c r="H26" s="100"/>
      <c r="I26" s="232"/>
      <c r="J26" s="232"/>
    </row>
    <row r="27" spans="1:11" ht="5.45" customHeight="1" x14ac:dyDescent="0.2">
      <c r="F27" s="232"/>
      <c r="G27" s="232"/>
      <c r="I27" s="232"/>
      <c r="J27" s="232"/>
    </row>
    <row r="28" spans="1:11" ht="14.25" customHeight="1" x14ac:dyDescent="0.2">
      <c r="F28" s="226" t="s">
        <v>35</v>
      </c>
      <c r="G28" s="226"/>
      <c r="I28" s="226" t="s">
        <v>35</v>
      </c>
      <c r="J28" s="226"/>
    </row>
    <row r="29" spans="1:11" s="84" customFormat="1" ht="15" x14ac:dyDescent="0.25">
      <c r="A29" s="104"/>
      <c r="B29" s="104"/>
      <c r="C29" s="104"/>
      <c r="D29" s="104"/>
      <c r="E29" s="104"/>
      <c r="F29" s="105" t="s">
        <v>34</v>
      </c>
      <c r="G29" s="105" t="s">
        <v>33</v>
      </c>
      <c r="H29" s="106"/>
      <c r="I29" s="105" t="s">
        <v>34</v>
      </c>
      <c r="J29" s="105" t="s">
        <v>33</v>
      </c>
      <c r="K29" s="88"/>
    </row>
    <row r="30" spans="1:11" ht="9.1999999999999993" customHeight="1" x14ac:dyDescent="0.2">
      <c r="F30" s="107"/>
      <c r="G30" s="107"/>
      <c r="I30" s="107"/>
      <c r="J30" s="107"/>
    </row>
    <row r="31" spans="1:11" ht="19.7" customHeight="1" x14ac:dyDescent="0.2">
      <c r="A31" s="233" t="s">
        <v>41</v>
      </c>
      <c r="B31" s="234"/>
      <c r="C31" s="234"/>
      <c r="D31" s="234"/>
      <c r="E31" s="110"/>
      <c r="F31" s="117"/>
      <c r="G31" s="117"/>
      <c r="H31" s="108"/>
      <c r="I31" s="109"/>
      <c r="J31" s="109"/>
    </row>
    <row r="32" spans="1:11" ht="19.7" customHeight="1" x14ac:dyDescent="0.2">
      <c r="A32" s="233" t="s">
        <v>40</v>
      </c>
      <c r="B32" s="234"/>
      <c r="C32" s="234"/>
      <c r="D32" s="234"/>
      <c r="E32" s="110"/>
      <c r="F32" s="118"/>
      <c r="G32" s="118"/>
      <c r="H32" s="108"/>
      <c r="I32" s="119"/>
      <c r="J32" s="119"/>
    </row>
    <row r="34" spans="1:11" ht="32.85" customHeight="1" x14ac:dyDescent="0.2"/>
    <row r="35" spans="1:11" ht="21.4" customHeight="1" x14ac:dyDescent="0.35">
      <c r="A35" s="120" t="s">
        <v>39</v>
      </c>
      <c r="B35" s="121"/>
      <c r="C35" s="121"/>
      <c r="D35" s="121"/>
      <c r="E35" s="121"/>
      <c r="F35" s="122"/>
      <c r="G35" s="122"/>
      <c r="H35" s="100"/>
      <c r="I35" s="232" t="s">
        <v>38</v>
      </c>
      <c r="J35" s="232"/>
    </row>
    <row r="36" spans="1:11" ht="7.5" customHeight="1" x14ac:dyDescent="0.3">
      <c r="A36" s="111"/>
      <c r="F36" s="232"/>
      <c r="G36" s="232"/>
      <c r="H36" s="100"/>
      <c r="I36" s="232"/>
      <c r="J36" s="232"/>
    </row>
    <row r="37" spans="1:11" ht="6.4" customHeight="1" x14ac:dyDescent="0.3">
      <c r="A37" s="111"/>
      <c r="F37" s="123"/>
      <c r="G37" s="123"/>
      <c r="H37" s="100"/>
      <c r="I37" s="123"/>
      <c r="J37" s="123"/>
    </row>
    <row r="38" spans="1:11" x14ac:dyDescent="0.2">
      <c r="F38" s="235"/>
      <c r="G38" s="235"/>
      <c r="I38" s="236" t="s">
        <v>35</v>
      </c>
      <c r="J38" s="237"/>
    </row>
    <row r="39" spans="1:11" s="84" customFormat="1" ht="15" x14ac:dyDescent="0.25">
      <c r="A39" s="104"/>
      <c r="B39" s="104"/>
      <c r="C39" s="104"/>
      <c r="D39" s="104"/>
      <c r="E39" s="104"/>
      <c r="F39" s="124"/>
      <c r="G39" s="124"/>
      <c r="H39" s="104"/>
      <c r="I39" s="105" t="s">
        <v>34</v>
      </c>
      <c r="J39" s="105" t="s">
        <v>33</v>
      </c>
      <c r="K39" s="88"/>
    </row>
    <row r="40" spans="1:11" ht="9.1999999999999993" customHeight="1" x14ac:dyDescent="0.2">
      <c r="I40" s="107"/>
      <c r="J40" s="107"/>
    </row>
    <row r="41" spans="1:11" s="83" customFormat="1" ht="23.85" customHeight="1" x14ac:dyDescent="0.25">
      <c r="A41" s="125" t="s">
        <v>67</v>
      </c>
      <c r="B41" s="126"/>
      <c r="C41" s="126"/>
      <c r="D41" s="126"/>
      <c r="E41" s="126"/>
      <c r="F41" s="126"/>
      <c r="G41" s="95"/>
      <c r="H41" s="127"/>
      <c r="I41" s="194">
        <f>I21+I13+I32</f>
        <v>0</v>
      </c>
      <c r="J41" s="194">
        <f>J21+J13+J32</f>
        <v>0</v>
      </c>
      <c r="K41" s="89"/>
    </row>
    <row r="42" spans="1:11" ht="27.6" customHeight="1" x14ac:dyDescent="0.3">
      <c r="A42" s="128"/>
      <c r="B42" s="128"/>
      <c r="C42" s="128"/>
      <c r="D42" s="128"/>
      <c r="E42" s="94"/>
      <c r="F42" s="94"/>
      <c r="G42" s="94"/>
      <c r="H42" s="129"/>
      <c r="I42" s="94"/>
      <c r="J42" s="94"/>
    </row>
    <row r="43" spans="1:11" ht="24.4" customHeight="1" x14ac:dyDescent="0.3">
      <c r="A43" s="231" t="s">
        <v>37</v>
      </c>
      <c r="B43" s="231"/>
      <c r="C43" s="231"/>
      <c r="D43" s="231"/>
      <c r="F43" s="232" t="s">
        <v>36</v>
      </c>
      <c r="G43" s="232"/>
    </row>
    <row r="44" spans="1:11" ht="6.4" customHeight="1" x14ac:dyDescent="0.3">
      <c r="A44" s="128"/>
      <c r="B44" s="128"/>
      <c r="C44" s="128"/>
      <c r="D44" s="128"/>
      <c r="E44" s="94"/>
      <c r="F44" s="123"/>
      <c r="G44" s="123"/>
      <c r="H44" s="129"/>
      <c r="I44" s="94"/>
      <c r="J44" s="94"/>
    </row>
    <row r="45" spans="1:11" ht="16.350000000000001" customHeight="1" x14ac:dyDescent="0.3">
      <c r="A45" s="128"/>
      <c r="B45" s="128"/>
      <c r="C45" s="128"/>
      <c r="D45" s="128"/>
      <c r="E45" s="94"/>
      <c r="F45" s="226" t="s">
        <v>35</v>
      </c>
      <c r="G45" s="226"/>
      <c r="H45" s="129"/>
      <c r="I45" s="94"/>
      <c r="J45" s="94"/>
    </row>
    <row r="46" spans="1:11" ht="15" x14ac:dyDescent="0.25">
      <c r="F46" s="105" t="s">
        <v>34</v>
      </c>
      <c r="G46" s="105" t="s">
        <v>33</v>
      </c>
    </row>
    <row r="47" spans="1:11" ht="9.1999999999999993" customHeight="1" x14ac:dyDescent="0.25">
      <c r="F47" s="130"/>
      <c r="G47" s="130"/>
    </row>
    <row r="48" spans="1:11" ht="19.7" customHeight="1" x14ac:dyDescent="0.25">
      <c r="A48" s="131"/>
      <c r="B48" s="227" t="s">
        <v>32</v>
      </c>
      <c r="C48" s="227"/>
      <c r="D48" s="227"/>
      <c r="E48" s="132"/>
      <c r="F48" s="133"/>
      <c r="G48" s="133"/>
    </row>
    <row r="49" spans="1:10" ht="19.7" customHeight="1" x14ac:dyDescent="0.25">
      <c r="A49" s="131"/>
      <c r="B49" s="227" t="s">
        <v>31</v>
      </c>
      <c r="C49" s="227"/>
      <c r="D49" s="227"/>
      <c r="E49" s="132"/>
      <c r="F49" s="133"/>
      <c r="G49" s="133"/>
    </row>
    <row r="50" spans="1:10" ht="19.7" customHeight="1" x14ac:dyDescent="0.25">
      <c r="A50" s="131"/>
      <c r="B50" s="227" t="s">
        <v>30</v>
      </c>
      <c r="C50" s="227"/>
      <c r="D50" s="227"/>
      <c r="E50" s="132"/>
      <c r="F50" s="133"/>
      <c r="G50" s="133"/>
    </row>
    <row r="52" spans="1:10" ht="15" x14ac:dyDescent="0.25">
      <c r="A52" s="228" t="s">
        <v>101</v>
      </c>
      <c r="B52" s="228"/>
      <c r="C52" s="228"/>
      <c r="D52" s="228"/>
      <c r="E52" s="228"/>
      <c r="F52" s="228"/>
      <c r="G52" s="228"/>
      <c r="H52" s="228"/>
      <c r="I52" s="228"/>
      <c r="J52" s="228"/>
    </row>
  </sheetData>
  <mergeCells count="33">
    <mergeCell ref="A1:K1"/>
    <mergeCell ref="A2:K2"/>
    <mergeCell ref="A6:H6"/>
    <mergeCell ref="F7:G8"/>
    <mergeCell ref="I7:J8"/>
    <mergeCell ref="A3:K3"/>
    <mergeCell ref="F9:G9"/>
    <mergeCell ref="I9:J9"/>
    <mergeCell ref="A12:D12"/>
    <mergeCell ref="A13:D13"/>
    <mergeCell ref="F16:G16"/>
    <mergeCell ref="I16:J16"/>
    <mergeCell ref="F17:G17"/>
    <mergeCell ref="I17:J17"/>
    <mergeCell ref="A20:D20"/>
    <mergeCell ref="A43:D43"/>
    <mergeCell ref="F43:G43"/>
    <mergeCell ref="A21:D21"/>
    <mergeCell ref="I25:J27"/>
    <mergeCell ref="F26:G27"/>
    <mergeCell ref="F28:G28"/>
    <mergeCell ref="I28:J28"/>
    <mergeCell ref="A31:D31"/>
    <mergeCell ref="A32:D32"/>
    <mergeCell ref="I35:J36"/>
    <mergeCell ref="F36:G36"/>
    <mergeCell ref="F38:G38"/>
    <mergeCell ref="I38:J38"/>
    <mergeCell ref="F45:G45"/>
    <mergeCell ref="B48:D48"/>
    <mergeCell ref="B49:D49"/>
    <mergeCell ref="B50:D50"/>
    <mergeCell ref="A52:J52"/>
  </mergeCells>
  <printOptions horizontalCentered="1"/>
  <pageMargins left="0.45" right="0.45" top="0.25" bottom="0.25" header="0.3" footer="0.3"/>
  <pageSetup scale="7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28" workbookViewId="0">
      <selection activeCell="J43" sqref="J43"/>
    </sheetView>
  </sheetViews>
  <sheetFormatPr defaultRowHeight="12.75" x14ac:dyDescent="0.2"/>
  <cols>
    <col min="1" max="1" width="11.28515625" style="102" customWidth="1"/>
    <col min="2" max="2" width="17.85546875" style="102" customWidth="1"/>
    <col min="3" max="3" width="37.28515625" style="102" customWidth="1"/>
    <col min="4" max="4" width="5.28515625" style="102" customWidth="1"/>
    <col min="5" max="5" width="1.7109375" style="102" customWidth="1"/>
    <col min="6" max="7" width="11.5703125" style="102" customWidth="1"/>
    <col min="8" max="8" width="5.42578125" style="102" customWidth="1"/>
    <col min="9" max="10" width="13" style="102" customWidth="1"/>
    <col min="11" max="16384" width="9.140625" style="82"/>
  </cols>
  <sheetData>
    <row r="1" spans="1:11" s="85" customFormat="1" ht="26.25" x14ac:dyDescent="0.4">
      <c r="A1" s="134" t="s">
        <v>50</v>
      </c>
      <c r="B1" s="99"/>
      <c r="C1" s="99"/>
      <c r="D1" s="99"/>
      <c r="E1" s="99"/>
      <c r="F1" s="99"/>
      <c r="G1" s="99"/>
      <c r="H1" s="99"/>
      <c r="I1" s="99"/>
      <c r="J1" s="99"/>
    </row>
    <row r="2" spans="1:11" s="85" customFormat="1" ht="26.25" x14ac:dyDescent="0.4">
      <c r="A2" s="134" t="s">
        <v>70</v>
      </c>
      <c r="B2" s="99"/>
      <c r="C2" s="99"/>
      <c r="D2" s="99"/>
      <c r="E2" s="99"/>
      <c r="F2" s="99"/>
      <c r="G2" s="99"/>
      <c r="H2" s="99"/>
      <c r="I2" s="99"/>
      <c r="J2" s="99"/>
    </row>
    <row r="3" spans="1:11" s="85" customFormat="1" ht="69.75" customHeight="1" x14ac:dyDescent="0.25">
      <c r="A3" s="241" t="s">
        <v>106</v>
      </c>
      <c r="B3" s="241"/>
      <c r="C3" s="241"/>
      <c r="D3" s="241"/>
      <c r="E3" s="241"/>
      <c r="F3" s="241"/>
      <c r="G3" s="241"/>
      <c r="H3" s="241"/>
      <c r="I3" s="241"/>
      <c r="J3" s="241"/>
      <c r="K3" s="241"/>
    </row>
    <row r="4" spans="1:11" s="85" customFormat="1" ht="23.85" customHeight="1" x14ac:dyDescent="0.3">
      <c r="A4" s="100" t="s">
        <v>49</v>
      </c>
      <c r="B4" s="101"/>
      <c r="C4" s="99"/>
      <c r="D4" s="99"/>
      <c r="E4" s="99"/>
      <c r="F4" s="99"/>
      <c r="G4" s="99"/>
      <c r="H4" s="99"/>
      <c r="I4" s="99"/>
      <c r="J4" s="99"/>
    </row>
    <row r="5" spans="1:11" s="85" customFormat="1" ht="20.100000000000001" customHeight="1" x14ac:dyDescent="0.3">
      <c r="A5" s="100"/>
      <c r="B5" s="99"/>
      <c r="C5" s="99"/>
      <c r="D5" s="99"/>
      <c r="E5" s="99"/>
      <c r="F5" s="99"/>
      <c r="G5" s="99"/>
      <c r="H5" s="99"/>
      <c r="I5" s="99"/>
      <c r="J5" s="99"/>
    </row>
    <row r="6" spans="1:11" ht="18.75" x14ac:dyDescent="0.3">
      <c r="A6" s="111" t="s">
        <v>71</v>
      </c>
      <c r="J6" s="103"/>
    </row>
    <row r="7" spans="1:11" ht="24.4" customHeight="1" x14ac:dyDescent="0.3">
      <c r="F7" s="242" t="s">
        <v>57</v>
      </c>
      <c r="G7" s="242"/>
      <c r="H7" s="100"/>
      <c r="I7" s="242" t="s">
        <v>38</v>
      </c>
      <c r="J7" s="242"/>
    </row>
    <row r="8" spans="1:11" ht="14.25" customHeight="1" x14ac:dyDescent="0.2">
      <c r="F8" s="226" t="s">
        <v>35</v>
      </c>
      <c r="G8" s="226"/>
      <c r="I8" s="226" t="s">
        <v>35</v>
      </c>
      <c r="J8" s="226"/>
    </row>
    <row r="9" spans="1:11" s="84" customFormat="1" ht="15" x14ac:dyDescent="0.25">
      <c r="A9" s="104"/>
      <c r="B9" s="104"/>
      <c r="C9" s="104"/>
      <c r="D9" s="104"/>
      <c r="E9" s="104"/>
      <c r="F9" s="105" t="s">
        <v>34</v>
      </c>
      <c r="G9" s="105" t="s">
        <v>33</v>
      </c>
      <c r="H9" s="106"/>
      <c r="I9" s="105" t="s">
        <v>34</v>
      </c>
      <c r="J9" s="105" t="s">
        <v>33</v>
      </c>
    </row>
    <row r="10" spans="1:11" ht="3.4" customHeight="1" x14ac:dyDescent="0.2">
      <c r="F10" s="107"/>
      <c r="G10" s="107"/>
      <c r="I10" s="107"/>
      <c r="J10" s="107"/>
    </row>
    <row r="11" spans="1:11" s="83" customFormat="1" ht="17.649999999999999" customHeight="1" x14ac:dyDescent="0.25">
      <c r="A11" s="233" t="s">
        <v>56</v>
      </c>
      <c r="B11" s="234"/>
      <c r="C11" s="234"/>
      <c r="D11" s="234"/>
      <c r="E11" s="135"/>
      <c r="F11" s="117"/>
      <c r="G11" s="117"/>
      <c r="H11" s="136"/>
      <c r="I11" s="137"/>
      <c r="J11" s="137"/>
    </row>
    <row r="12" spans="1:11" s="83" customFormat="1" ht="17.649999999999999" customHeight="1" x14ac:dyDescent="0.25">
      <c r="A12" s="233" t="s">
        <v>55</v>
      </c>
      <c r="B12" s="234"/>
      <c r="C12" s="234"/>
      <c r="D12" s="234"/>
      <c r="E12" s="135"/>
      <c r="F12" s="138"/>
      <c r="G12" s="138"/>
      <c r="H12" s="136"/>
      <c r="I12" s="119"/>
      <c r="J12" s="119"/>
    </row>
    <row r="13" spans="1:11" ht="9.6" customHeight="1" x14ac:dyDescent="0.2"/>
    <row r="14" spans="1:11" ht="31.5" customHeight="1" x14ac:dyDescent="0.2">
      <c r="A14" s="243" t="s">
        <v>102</v>
      </c>
      <c r="B14" s="243"/>
      <c r="C14" s="243"/>
      <c r="D14" s="243"/>
      <c r="E14" s="243"/>
      <c r="F14" s="243"/>
      <c r="G14" s="243"/>
      <c r="H14" s="243"/>
      <c r="I14" s="243"/>
      <c r="J14" s="243"/>
    </row>
    <row r="16" spans="1:11" ht="38.25" customHeight="1" x14ac:dyDescent="0.3">
      <c r="A16" s="240" t="s">
        <v>72</v>
      </c>
      <c r="B16" s="240"/>
      <c r="C16" s="240"/>
      <c r="D16" s="240"/>
      <c r="E16" s="240"/>
      <c r="F16" s="240"/>
      <c r="G16" s="240"/>
      <c r="H16" s="240"/>
      <c r="I16" s="240"/>
      <c r="J16" s="240"/>
    </row>
    <row r="17" spans="1:10" ht="8.85" customHeight="1" x14ac:dyDescent="0.2"/>
    <row r="18" spans="1:10" ht="15" customHeight="1" x14ac:dyDescent="0.3">
      <c r="A18" s="139"/>
      <c r="F18" s="242" t="s">
        <v>54</v>
      </c>
      <c r="G18" s="242"/>
      <c r="I18" s="242" t="s">
        <v>38</v>
      </c>
      <c r="J18" s="242"/>
    </row>
    <row r="19" spans="1:10" ht="5.0999999999999996" customHeight="1" x14ac:dyDescent="0.2">
      <c r="F19" s="242"/>
      <c r="G19" s="242"/>
      <c r="I19" s="242"/>
      <c r="J19" s="242"/>
    </row>
    <row r="20" spans="1:10" ht="14.25" customHeight="1" x14ac:dyDescent="0.2">
      <c r="F20" s="226" t="s">
        <v>35</v>
      </c>
      <c r="G20" s="226"/>
      <c r="I20" s="226" t="s">
        <v>35</v>
      </c>
      <c r="J20" s="226"/>
    </row>
    <row r="21" spans="1:10" s="84" customFormat="1" ht="15" x14ac:dyDescent="0.25">
      <c r="A21" s="104"/>
      <c r="B21" s="104"/>
      <c r="C21" s="104"/>
      <c r="D21" s="104"/>
      <c r="E21" s="104"/>
      <c r="F21" s="105" t="s">
        <v>34</v>
      </c>
      <c r="G21" s="105" t="s">
        <v>33</v>
      </c>
      <c r="H21" s="140"/>
      <c r="I21" s="141" t="s">
        <v>34</v>
      </c>
      <c r="J21" s="141" t="s">
        <v>33</v>
      </c>
    </row>
    <row r="22" spans="1:10" ht="3.4" customHeight="1" x14ac:dyDescent="0.2">
      <c r="F22" s="107"/>
      <c r="G22" s="107"/>
      <c r="H22" s="142"/>
      <c r="I22" s="143"/>
      <c r="J22" s="143"/>
    </row>
    <row r="23" spans="1:10" s="83" customFormat="1" ht="51" customHeight="1" x14ac:dyDescent="0.25">
      <c r="A23" s="244" t="s">
        <v>53</v>
      </c>
      <c r="B23" s="245"/>
      <c r="C23" s="245"/>
      <c r="D23" s="245"/>
      <c r="E23" s="144"/>
      <c r="F23" s="145"/>
      <c r="G23" s="145"/>
      <c r="H23" s="146"/>
      <c r="I23" s="137"/>
      <c r="J23" s="137"/>
    </row>
    <row r="24" spans="1:10" s="83" customFormat="1" ht="6.95" customHeight="1" x14ac:dyDescent="0.25">
      <c r="A24" s="246"/>
      <c r="B24" s="247"/>
      <c r="C24" s="247"/>
      <c r="D24" s="247"/>
      <c r="E24" s="147"/>
      <c r="F24" s="137"/>
      <c r="G24" s="137"/>
      <c r="H24" s="146"/>
      <c r="I24" s="137"/>
      <c r="J24" s="137"/>
    </row>
    <row r="25" spans="1:10" s="83" customFormat="1" ht="20.100000000000001" customHeight="1" x14ac:dyDescent="0.25">
      <c r="A25" s="233" t="s">
        <v>73</v>
      </c>
      <c r="B25" s="234"/>
      <c r="C25" s="234"/>
      <c r="D25" s="234"/>
      <c r="E25" s="135"/>
      <c r="F25" s="148"/>
      <c r="G25" s="148"/>
      <c r="H25" s="146"/>
      <c r="I25" s="119"/>
      <c r="J25" s="119"/>
    </row>
    <row r="26" spans="1:10" s="83" customFormat="1" ht="20.100000000000001" customHeight="1" x14ac:dyDescent="0.25">
      <c r="A26" s="233" t="s">
        <v>74</v>
      </c>
      <c r="B26" s="234"/>
      <c r="C26" s="234"/>
      <c r="D26" s="234"/>
      <c r="E26" s="135"/>
      <c r="F26" s="117"/>
      <c r="G26" s="117"/>
      <c r="H26" s="146"/>
      <c r="I26" s="119"/>
      <c r="J26" s="119"/>
    </row>
    <row r="27" spans="1:10" s="83" customFormat="1" ht="20.100000000000001" customHeight="1" x14ac:dyDescent="0.25">
      <c r="A27" s="233" t="s">
        <v>75</v>
      </c>
      <c r="B27" s="234"/>
      <c r="C27" s="234"/>
      <c r="D27" s="234"/>
      <c r="E27" s="135"/>
      <c r="F27" s="148"/>
      <c r="G27" s="148"/>
      <c r="H27" s="146"/>
      <c r="I27" s="119"/>
      <c r="J27" s="119"/>
    </row>
    <row r="28" spans="1:10" s="83" customFormat="1" ht="20.100000000000001" customHeight="1" x14ac:dyDescent="0.25">
      <c r="A28" s="233" t="s">
        <v>76</v>
      </c>
      <c r="B28" s="234"/>
      <c r="C28" s="234"/>
      <c r="D28" s="234"/>
      <c r="E28" s="135"/>
      <c r="F28" s="148"/>
      <c r="G28" s="148"/>
      <c r="H28" s="146"/>
      <c r="I28" s="119"/>
      <c r="J28" s="119"/>
    </row>
    <row r="29" spans="1:10" s="83" customFormat="1" ht="20.100000000000001" customHeight="1" x14ac:dyDescent="0.25">
      <c r="A29" s="233" t="s">
        <v>77</v>
      </c>
      <c r="B29" s="234"/>
      <c r="C29" s="234"/>
      <c r="D29" s="234"/>
      <c r="E29" s="135"/>
      <c r="F29" s="148"/>
      <c r="G29" s="148"/>
      <c r="H29" s="146"/>
      <c r="I29" s="119"/>
      <c r="J29" s="119"/>
    </row>
    <row r="30" spans="1:10" s="83" customFormat="1" ht="20.100000000000001" customHeight="1" x14ac:dyDescent="0.25">
      <c r="A30" s="233" t="s">
        <v>78</v>
      </c>
      <c r="B30" s="234"/>
      <c r="C30" s="234"/>
      <c r="D30" s="234"/>
      <c r="E30" s="135"/>
      <c r="F30" s="148"/>
      <c r="G30" s="148"/>
      <c r="H30" s="146"/>
      <c r="I30" s="119"/>
      <c r="J30" s="119"/>
    </row>
    <row r="31" spans="1:10" s="83" customFormat="1" ht="20.100000000000001" customHeight="1" x14ac:dyDescent="0.25">
      <c r="A31" s="233" t="s">
        <v>79</v>
      </c>
      <c r="B31" s="234"/>
      <c r="C31" s="234"/>
      <c r="D31" s="234"/>
      <c r="E31" s="135"/>
      <c r="F31" s="149">
        <f>SUM(F25:F30)</f>
        <v>0</v>
      </c>
      <c r="G31" s="149">
        <f>SUM(G25:G30)</f>
        <v>0</v>
      </c>
      <c r="H31" s="146"/>
      <c r="I31" s="150">
        <f>SUM(I25:I30)</f>
        <v>0</v>
      </c>
      <c r="J31" s="150">
        <f>SUM(J25:J30)</f>
        <v>0</v>
      </c>
    </row>
    <row r="33" spans="1:10" ht="37.700000000000003" customHeight="1" x14ac:dyDescent="0.2">
      <c r="A33" s="255" t="s">
        <v>99</v>
      </c>
      <c r="B33" s="255"/>
      <c r="C33" s="255"/>
      <c r="D33" s="255"/>
      <c r="E33" s="255"/>
      <c r="F33" s="255"/>
      <c r="G33" s="255"/>
      <c r="H33" s="255"/>
      <c r="I33" s="255"/>
      <c r="J33" s="255"/>
    </row>
    <row r="34" spans="1:10" ht="5.0999999999999996" customHeight="1" x14ac:dyDescent="0.2"/>
    <row r="35" spans="1:10" ht="15" customHeight="1" x14ac:dyDescent="0.2">
      <c r="A35" s="243" t="s">
        <v>103</v>
      </c>
      <c r="B35" s="243"/>
      <c r="C35" s="243"/>
      <c r="D35" s="243"/>
      <c r="E35" s="243"/>
      <c r="F35" s="243"/>
      <c r="G35" s="243"/>
      <c r="H35" s="243"/>
      <c r="I35" s="243"/>
      <c r="J35" s="243"/>
    </row>
    <row r="36" spans="1:10" ht="18.75" customHeight="1" x14ac:dyDescent="0.2"/>
    <row r="37" spans="1:10" ht="15.6" customHeight="1" x14ac:dyDescent="0.2"/>
    <row r="38" spans="1:10" ht="18.75" x14ac:dyDescent="0.3">
      <c r="A38" s="111" t="s">
        <v>80</v>
      </c>
      <c r="I38" s="242" t="s">
        <v>38</v>
      </c>
      <c r="J38" s="242"/>
    </row>
    <row r="39" spans="1:10" ht="5.45" customHeight="1" x14ac:dyDescent="0.2">
      <c r="I39" s="242"/>
      <c r="J39" s="242"/>
    </row>
    <row r="40" spans="1:10" ht="14.25" customHeight="1" x14ac:dyDescent="0.2">
      <c r="I40" s="226" t="s">
        <v>35</v>
      </c>
      <c r="J40" s="226"/>
    </row>
    <row r="41" spans="1:10" s="84" customFormat="1" ht="15" x14ac:dyDescent="0.25">
      <c r="A41" s="104"/>
      <c r="B41" s="104"/>
      <c r="C41" s="104"/>
      <c r="D41" s="104"/>
      <c r="E41" s="104"/>
      <c r="F41" s="104"/>
      <c r="G41" s="104"/>
      <c r="H41" s="104"/>
      <c r="I41" s="105" t="s">
        <v>34</v>
      </c>
      <c r="J41" s="105" t="s">
        <v>33</v>
      </c>
    </row>
    <row r="42" spans="1:10" ht="9.1999999999999993" customHeight="1" x14ac:dyDescent="0.2">
      <c r="I42" s="107"/>
      <c r="J42" s="107"/>
    </row>
    <row r="43" spans="1:10" s="83" customFormat="1" ht="17.649999999999999" customHeight="1" x14ac:dyDescent="0.25">
      <c r="A43" s="250" t="s">
        <v>52</v>
      </c>
      <c r="B43" s="251"/>
      <c r="C43" s="251"/>
      <c r="D43" s="251"/>
      <c r="E43" s="251"/>
      <c r="F43" s="251"/>
      <c r="G43" s="251"/>
      <c r="H43" s="252"/>
      <c r="I43" s="119"/>
      <c r="J43" s="119"/>
    </row>
    <row r="44" spans="1:10" ht="5.65" customHeight="1" x14ac:dyDescent="0.2"/>
    <row r="45" spans="1:10" ht="18.2" customHeight="1" x14ac:dyDescent="0.2">
      <c r="A45" s="243" t="s">
        <v>104</v>
      </c>
      <c r="B45" s="243"/>
      <c r="C45" s="243"/>
      <c r="D45" s="243"/>
      <c r="E45" s="243"/>
      <c r="F45" s="243"/>
      <c r="G45" s="243"/>
      <c r="H45" s="243"/>
      <c r="I45" s="243"/>
      <c r="J45" s="243"/>
    </row>
    <row r="47" spans="1:10" ht="34.5" customHeight="1" x14ac:dyDescent="0.2"/>
    <row r="48" spans="1:10" ht="21.4" customHeight="1" x14ac:dyDescent="0.35">
      <c r="A48" s="120" t="s">
        <v>81</v>
      </c>
      <c r="B48" s="121"/>
      <c r="C48" s="121"/>
      <c r="D48" s="121"/>
      <c r="E48" s="121"/>
      <c r="F48" s="122"/>
      <c r="G48" s="122"/>
      <c r="H48" s="100"/>
      <c r="I48" s="242" t="s">
        <v>38</v>
      </c>
      <c r="J48" s="242"/>
    </row>
    <row r="49" spans="1:10" ht="8.85" customHeight="1" x14ac:dyDescent="0.3">
      <c r="A49" s="111"/>
      <c r="F49" s="232"/>
      <c r="G49" s="232"/>
      <c r="H49" s="100"/>
      <c r="I49" s="242"/>
      <c r="J49" s="242"/>
    </row>
    <row r="50" spans="1:10" x14ac:dyDescent="0.2">
      <c r="F50" s="235"/>
      <c r="G50" s="235"/>
      <c r="I50" s="236" t="s">
        <v>35</v>
      </c>
      <c r="J50" s="237"/>
    </row>
    <row r="51" spans="1:10" s="84" customFormat="1" ht="15" x14ac:dyDescent="0.25">
      <c r="A51" s="104"/>
      <c r="B51" s="104"/>
      <c r="C51" s="104"/>
      <c r="D51" s="104"/>
      <c r="E51" s="104"/>
      <c r="F51" s="124"/>
      <c r="G51" s="124"/>
      <c r="H51" s="104"/>
      <c r="I51" s="105" t="s">
        <v>34</v>
      </c>
      <c r="J51" s="105" t="s">
        <v>33</v>
      </c>
    </row>
    <row r="52" spans="1:10" ht="3.4" customHeight="1" x14ac:dyDescent="0.2">
      <c r="I52" s="107"/>
      <c r="J52" s="107"/>
    </row>
    <row r="53" spans="1:10" s="83" customFormat="1" ht="20.100000000000001" customHeight="1" x14ac:dyDescent="0.25">
      <c r="A53" s="253" t="s">
        <v>82</v>
      </c>
      <c r="B53" s="254"/>
      <c r="C53" s="254"/>
      <c r="D53" s="254"/>
      <c r="E53" s="254"/>
      <c r="F53" s="254"/>
      <c r="G53" s="151"/>
      <c r="H53" s="152"/>
      <c r="I53" s="153">
        <f>I12</f>
        <v>0</v>
      </c>
      <c r="J53" s="153">
        <f>J12</f>
        <v>0</v>
      </c>
    </row>
    <row r="54" spans="1:10" s="83" customFormat="1" ht="20.100000000000001" customHeight="1" x14ac:dyDescent="0.25">
      <c r="A54" s="253" t="s">
        <v>83</v>
      </c>
      <c r="B54" s="254"/>
      <c r="C54" s="254"/>
      <c r="D54" s="254"/>
      <c r="E54" s="254"/>
      <c r="F54" s="254"/>
      <c r="G54" s="151"/>
      <c r="H54" s="152"/>
      <c r="I54" s="153">
        <f>I31</f>
        <v>0</v>
      </c>
      <c r="J54" s="153">
        <f>J31</f>
        <v>0</v>
      </c>
    </row>
    <row r="55" spans="1:10" s="83" customFormat="1" ht="20.100000000000001" customHeight="1" x14ac:dyDescent="0.25">
      <c r="A55" s="253" t="s">
        <v>84</v>
      </c>
      <c r="B55" s="254"/>
      <c r="C55" s="254"/>
      <c r="D55" s="254"/>
      <c r="E55" s="254"/>
      <c r="F55" s="254"/>
      <c r="G55" s="151"/>
      <c r="H55" s="152"/>
      <c r="I55" s="153">
        <f>I43</f>
        <v>0</v>
      </c>
      <c r="J55" s="153">
        <f>J43</f>
        <v>0</v>
      </c>
    </row>
    <row r="56" spans="1:10" s="83" customFormat="1" ht="20.100000000000001" customHeight="1" x14ac:dyDescent="0.25">
      <c r="A56" s="248" t="s">
        <v>51</v>
      </c>
      <c r="B56" s="249"/>
      <c r="C56" s="249"/>
      <c r="D56" s="249"/>
      <c r="E56" s="249"/>
      <c r="F56" s="249"/>
      <c r="G56" s="151"/>
      <c r="H56" s="152"/>
      <c r="I56" s="154">
        <f>I53+I54+I55</f>
        <v>0</v>
      </c>
      <c r="J56" s="154">
        <f>J53+J54+J55</f>
        <v>0</v>
      </c>
    </row>
    <row r="57" spans="1:10" ht="18.75" customHeight="1" x14ac:dyDescent="0.3">
      <c r="A57" s="155"/>
      <c r="B57" s="155"/>
      <c r="C57" s="155"/>
      <c r="D57" s="155"/>
      <c r="E57" s="155"/>
      <c r="F57" s="155"/>
      <c r="G57" s="156"/>
      <c r="H57" s="157"/>
      <c r="I57" s="158"/>
      <c r="J57" s="158"/>
    </row>
  </sheetData>
  <mergeCells count="36">
    <mergeCell ref="I38:J39"/>
    <mergeCell ref="A29:D29"/>
    <mergeCell ref="A30:D30"/>
    <mergeCell ref="A31:D31"/>
    <mergeCell ref="A33:J33"/>
    <mergeCell ref="A35:J35"/>
    <mergeCell ref="A56:F56"/>
    <mergeCell ref="I40:J40"/>
    <mergeCell ref="A43:H43"/>
    <mergeCell ref="A45:J45"/>
    <mergeCell ref="I48:J49"/>
    <mergeCell ref="F49:G49"/>
    <mergeCell ref="F50:G50"/>
    <mergeCell ref="I50:J50"/>
    <mergeCell ref="A53:F53"/>
    <mergeCell ref="A54:F54"/>
    <mergeCell ref="A55:F55"/>
    <mergeCell ref="A28:D28"/>
    <mergeCell ref="A14:J14"/>
    <mergeCell ref="A16:J16"/>
    <mergeCell ref="F18:G19"/>
    <mergeCell ref="I18:J19"/>
    <mergeCell ref="F20:G20"/>
    <mergeCell ref="I20:J20"/>
    <mergeCell ref="A23:D23"/>
    <mergeCell ref="A24:D24"/>
    <mergeCell ref="A25:D25"/>
    <mergeCell ref="A26:D26"/>
    <mergeCell ref="A27:D27"/>
    <mergeCell ref="A3:K3"/>
    <mergeCell ref="A12:D12"/>
    <mergeCell ref="F7:G7"/>
    <mergeCell ref="I7:J7"/>
    <mergeCell ref="F8:G8"/>
    <mergeCell ref="I8:J8"/>
    <mergeCell ref="A11:D11"/>
  </mergeCells>
  <printOptions horizontalCentered="1"/>
  <pageMargins left="0.45" right="0.45" top="0.25" bottom="0.25" header="0.3" footer="0.3"/>
  <pageSetup scale="76"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0"/>
  <sheetViews>
    <sheetView topLeftCell="B4" workbookViewId="0">
      <selection activeCell="O15" sqref="O15"/>
    </sheetView>
  </sheetViews>
  <sheetFormatPr defaultRowHeight="14.25" x14ac:dyDescent="0.2"/>
  <cols>
    <col min="1" max="1" width="50" style="1" bestFit="1" customWidth="1"/>
    <col min="2" max="2" width="13" style="1" customWidth="1"/>
    <col min="3" max="5" width="14.140625" style="1" customWidth="1"/>
    <col min="6" max="6" width="15.7109375" style="1" customWidth="1"/>
    <col min="7" max="7" width="14.7109375" style="1" customWidth="1"/>
    <col min="8" max="8" width="19.140625" style="1" customWidth="1"/>
    <col min="9" max="9" width="22.7109375" style="1" customWidth="1"/>
    <col min="10" max="10" width="5.85546875" style="1" customWidth="1"/>
    <col min="11" max="11" width="13" style="1" customWidth="1"/>
    <col min="12" max="14" width="14.140625" style="1" customWidth="1"/>
    <col min="15" max="15" width="15.7109375" style="1" customWidth="1"/>
    <col min="16" max="16" width="14.7109375" style="1" customWidth="1"/>
    <col min="17" max="17" width="19.140625" style="1" customWidth="1"/>
    <col min="18" max="18" width="22.7109375" style="1" customWidth="1"/>
    <col min="19" max="16384" width="9.140625" style="1"/>
  </cols>
  <sheetData>
    <row r="1" spans="1:18" ht="26.25" x14ac:dyDescent="0.4">
      <c r="A1" s="262" t="s">
        <v>50</v>
      </c>
      <c r="B1" s="263"/>
      <c r="C1" s="263"/>
      <c r="D1" s="263"/>
      <c r="E1" s="263"/>
      <c r="F1" s="263"/>
      <c r="G1" s="263"/>
      <c r="H1" s="263"/>
      <c r="I1" s="264"/>
      <c r="J1" s="163"/>
    </row>
    <row r="2" spans="1:18" ht="26.25" x14ac:dyDescent="0.4">
      <c r="A2" s="265" t="s">
        <v>59</v>
      </c>
      <c r="B2" s="266"/>
      <c r="C2" s="266"/>
      <c r="D2" s="266"/>
      <c r="E2" s="266"/>
      <c r="F2" s="266"/>
      <c r="G2" s="266"/>
      <c r="H2" s="266"/>
      <c r="I2" s="267"/>
      <c r="J2" s="164"/>
    </row>
    <row r="3" spans="1:18" s="85" customFormat="1" ht="15" customHeight="1" x14ac:dyDescent="0.25">
      <c r="A3" s="268" t="s">
        <v>88</v>
      </c>
      <c r="B3" s="269"/>
      <c r="C3" s="269"/>
      <c r="D3" s="269"/>
      <c r="E3" s="269"/>
      <c r="F3" s="269"/>
      <c r="G3" s="269"/>
      <c r="H3" s="269"/>
      <c r="I3" s="270"/>
      <c r="J3" s="165"/>
    </row>
    <row r="4" spans="1:18" s="85" customFormat="1" ht="15" x14ac:dyDescent="0.25">
      <c r="A4" s="268"/>
      <c r="B4" s="269"/>
      <c r="C4" s="269"/>
      <c r="D4" s="269"/>
      <c r="E4" s="269"/>
      <c r="F4" s="269"/>
      <c r="G4" s="269"/>
      <c r="H4" s="269"/>
      <c r="I4" s="270"/>
      <c r="J4" s="165"/>
    </row>
    <row r="5" spans="1:18" s="85" customFormat="1" ht="35.25" customHeight="1" thickBot="1" x14ac:dyDescent="0.3">
      <c r="A5" s="268"/>
      <c r="B5" s="269"/>
      <c r="C5" s="269"/>
      <c r="D5" s="269"/>
      <c r="E5" s="269"/>
      <c r="F5" s="269"/>
      <c r="G5" s="269"/>
      <c r="H5" s="269"/>
      <c r="I5" s="270"/>
      <c r="J5" s="165"/>
    </row>
    <row r="6" spans="1:18" s="85" customFormat="1" ht="24.75" customHeight="1" thickBot="1" x14ac:dyDescent="0.45">
      <c r="A6" s="275" t="s">
        <v>24</v>
      </c>
      <c r="B6" s="276"/>
      <c r="C6" s="276"/>
      <c r="D6" s="276"/>
      <c r="E6" s="276"/>
      <c r="F6" s="276"/>
      <c r="G6" s="276"/>
      <c r="H6" s="276"/>
      <c r="I6" s="277"/>
      <c r="J6" s="164"/>
      <c r="K6" s="256" t="s">
        <v>25</v>
      </c>
      <c r="L6" s="257"/>
      <c r="M6" s="257"/>
      <c r="N6" s="257"/>
      <c r="O6" s="257"/>
      <c r="P6" s="257"/>
      <c r="Q6" s="257"/>
      <c r="R6" s="258"/>
    </row>
    <row r="7" spans="1:18" ht="30.75" thickBot="1" x14ac:dyDescent="0.3">
      <c r="A7" s="260"/>
      <c r="B7" s="261"/>
      <c r="C7" s="261"/>
      <c r="D7" s="261"/>
      <c r="E7" s="261"/>
      <c r="F7" s="261"/>
      <c r="G7" s="261"/>
      <c r="H7" s="159" t="s">
        <v>27</v>
      </c>
      <c r="I7" s="161">
        <v>0.39</v>
      </c>
      <c r="J7" s="166"/>
      <c r="K7" s="173"/>
      <c r="L7" s="174"/>
      <c r="M7" s="174"/>
      <c r="N7" s="174"/>
      <c r="O7" s="174"/>
      <c r="P7" s="174"/>
      <c r="Q7" s="175" t="s">
        <v>28</v>
      </c>
      <c r="R7" s="176">
        <v>0.39</v>
      </c>
    </row>
    <row r="8" spans="1:18" s="56" customFormat="1" ht="48" thickBot="1" x14ac:dyDescent="0.3">
      <c r="A8" s="53" t="s">
        <v>29</v>
      </c>
      <c r="B8" s="49" t="s">
        <v>8</v>
      </c>
      <c r="C8" s="54" t="s">
        <v>0</v>
      </c>
      <c r="D8" s="50" t="s">
        <v>19</v>
      </c>
      <c r="E8" s="50" t="s">
        <v>22</v>
      </c>
      <c r="F8" s="50" t="s">
        <v>7</v>
      </c>
      <c r="G8" s="55" t="s">
        <v>108</v>
      </c>
      <c r="H8" s="52" t="s">
        <v>9</v>
      </c>
      <c r="I8" s="51" t="s">
        <v>10</v>
      </c>
      <c r="J8" s="168"/>
      <c r="K8" s="49" t="s">
        <v>8</v>
      </c>
      <c r="L8" s="54" t="s">
        <v>0</v>
      </c>
      <c r="M8" s="50" t="s">
        <v>19</v>
      </c>
      <c r="N8" s="50" t="s">
        <v>22</v>
      </c>
      <c r="O8" s="50" t="s">
        <v>7</v>
      </c>
      <c r="P8" s="55" t="s">
        <v>108</v>
      </c>
      <c r="Q8" s="52" t="s">
        <v>9</v>
      </c>
      <c r="R8" s="51" t="s">
        <v>10</v>
      </c>
    </row>
    <row r="9" spans="1:18" ht="15.75" x14ac:dyDescent="0.25">
      <c r="A9" s="44" t="s">
        <v>18</v>
      </c>
      <c r="B9" s="45"/>
      <c r="C9" s="46"/>
      <c r="D9" s="60"/>
      <c r="E9" s="66"/>
      <c r="F9" s="66"/>
      <c r="G9" s="77"/>
      <c r="H9" s="48"/>
      <c r="I9" s="47"/>
      <c r="J9" s="169"/>
      <c r="K9" s="45"/>
      <c r="L9" s="46"/>
      <c r="M9" s="60"/>
      <c r="N9" s="66"/>
      <c r="O9" s="66"/>
      <c r="P9" s="77"/>
      <c r="Q9" s="48"/>
      <c r="R9" s="47"/>
    </row>
    <row r="10" spans="1:18" x14ac:dyDescent="0.2">
      <c r="A10" s="23" t="s">
        <v>6</v>
      </c>
      <c r="B10" s="9"/>
      <c r="C10" s="16"/>
      <c r="D10" s="61"/>
      <c r="E10" s="61"/>
      <c r="F10" s="61"/>
      <c r="G10" s="30"/>
      <c r="H10" s="40"/>
      <c r="I10" s="10"/>
      <c r="J10" s="170"/>
      <c r="K10" s="9"/>
      <c r="L10" s="16"/>
      <c r="M10" s="61"/>
      <c r="N10" s="61"/>
      <c r="O10" s="61"/>
      <c r="P10" s="30"/>
      <c r="Q10" s="40"/>
      <c r="R10" s="10"/>
    </row>
    <row r="11" spans="1:18" x14ac:dyDescent="0.2">
      <c r="A11" s="24" t="s">
        <v>21</v>
      </c>
      <c r="B11" s="71">
        <v>2</v>
      </c>
      <c r="C11" s="68">
        <v>40000</v>
      </c>
      <c r="D11" s="69">
        <f>C11*$I$7</f>
        <v>15600</v>
      </c>
      <c r="E11" s="67">
        <v>0.5</v>
      </c>
      <c r="F11" s="69">
        <f>B11*(C11+D11)*E11</f>
        <v>55600</v>
      </c>
      <c r="G11" s="70">
        <f>B11*(C11+D11)</f>
        <v>111200</v>
      </c>
      <c r="H11" s="41"/>
      <c r="I11" s="11">
        <v>0</v>
      </c>
      <c r="J11" s="170"/>
      <c r="K11" s="71">
        <v>2</v>
      </c>
      <c r="L11" s="68">
        <v>40000</v>
      </c>
      <c r="M11" s="69">
        <f>L11*$R$7</f>
        <v>15600</v>
      </c>
      <c r="N11" s="67">
        <v>0.5</v>
      </c>
      <c r="O11" s="69">
        <f>K11*(L11+M11)*N11</f>
        <v>55600</v>
      </c>
      <c r="P11" s="70">
        <f>K11*(L11+M11)</f>
        <v>111200</v>
      </c>
      <c r="Q11" s="41"/>
      <c r="R11" s="11">
        <v>0</v>
      </c>
    </row>
    <row r="12" spans="1:18" x14ac:dyDescent="0.2">
      <c r="A12" s="23"/>
      <c r="B12" s="71">
        <v>0</v>
      </c>
      <c r="C12" s="68">
        <v>0</v>
      </c>
      <c r="D12" s="69">
        <f t="shared" ref="D12:D15" si="0">C12*$I$7</f>
        <v>0</v>
      </c>
      <c r="E12" s="67">
        <v>0</v>
      </c>
      <c r="F12" s="69">
        <f t="shared" ref="F12:F15" si="1">B12*(C12+D12)*E12</f>
        <v>0</v>
      </c>
      <c r="G12" s="70">
        <f t="shared" ref="G12:G15" si="2">B12*(C12+D12)</f>
        <v>0</v>
      </c>
      <c r="H12" s="41"/>
      <c r="I12" s="11">
        <v>0</v>
      </c>
      <c r="J12" s="170"/>
      <c r="K12" s="71">
        <v>0</v>
      </c>
      <c r="L12" s="68">
        <v>0</v>
      </c>
      <c r="M12" s="69">
        <f t="shared" ref="M12:M15" si="3">L12*$R$7</f>
        <v>0</v>
      </c>
      <c r="N12" s="67">
        <v>0</v>
      </c>
      <c r="O12" s="69">
        <f t="shared" ref="O12:O15" si="4">K12*(L12+M12)*N12</f>
        <v>0</v>
      </c>
      <c r="P12" s="70">
        <f t="shared" ref="P12:P15" si="5">K12*(L12+M12)</f>
        <v>0</v>
      </c>
      <c r="Q12" s="41"/>
      <c r="R12" s="11">
        <v>0</v>
      </c>
    </row>
    <row r="13" spans="1:18" x14ac:dyDescent="0.2">
      <c r="A13" s="24" t="s">
        <v>1</v>
      </c>
      <c r="B13" s="71">
        <v>0</v>
      </c>
      <c r="C13" s="68">
        <v>0</v>
      </c>
      <c r="D13" s="69">
        <f t="shared" si="0"/>
        <v>0</v>
      </c>
      <c r="E13" s="67">
        <v>0</v>
      </c>
      <c r="F13" s="69">
        <f t="shared" si="1"/>
        <v>0</v>
      </c>
      <c r="G13" s="70">
        <f t="shared" si="2"/>
        <v>0</v>
      </c>
      <c r="H13" s="41"/>
      <c r="I13" s="11">
        <v>0</v>
      </c>
      <c r="J13" s="170"/>
      <c r="K13" s="71">
        <v>0</v>
      </c>
      <c r="L13" s="68">
        <v>0</v>
      </c>
      <c r="M13" s="69">
        <f t="shared" si="3"/>
        <v>0</v>
      </c>
      <c r="N13" s="67">
        <v>0</v>
      </c>
      <c r="O13" s="69">
        <f t="shared" si="4"/>
        <v>0</v>
      </c>
      <c r="P13" s="70">
        <f t="shared" si="5"/>
        <v>0</v>
      </c>
      <c r="Q13" s="41"/>
      <c r="R13" s="11">
        <v>0</v>
      </c>
    </row>
    <row r="14" spans="1:18" x14ac:dyDescent="0.2">
      <c r="A14" s="24" t="s">
        <v>1</v>
      </c>
      <c r="B14" s="71">
        <v>0</v>
      </c>
      <c r="C14" s="68">
        <v>0</v>
      </c>
      <c r="D14" s="69">
        <f t="shared" si="0"/>
        <v>0</v>
      </c>
      <c r="E14" s="67">
        <v>0</v>
      </c>
      <c r="F14" s="69">
        <f t="shared" si="1"/>
        <v>0</v>
      </c>
      <c r="G14" s="70">
        <f t="shared" si="2"/>
        <v>0</v>
      </c>
      <c r="H14" s="41"/>
      <c r="I14" s="11">
        <v>0</v>
      </c>
      <c r="J14" s="170"/>
      <c r="K14" s="71">
        <v>0</v>
      </c>
      <c r="L14" s="68">
        <v>0</v>
      </c>
      <c r="M14" s="69">
        <f t="shared" si="3"/>
        <v>0</v>
      </c>
      <c r="N14" s="67">
        <v>0</v>
      </c>
      <c r="O14" s="69">
        <f t="shared" si="4"/>
        <v>0</v>
      </c>
      <c r="P14" s="70">
        <f t="shared" si="5"/>
        <v>0</v>
      </c>
      <c r="Q14" s="41"/>
      <c r="R14" s="11">
        <v>0</v>
      </c>
    </row>
    <row r="15" spans="1:18" x14ac:dyDescent="0.2">
      <c r="A15" s="24"/>
      <c r="B15" s="71">
        <v>0</v>
      </c>
      <c r="C15" s="68">
        <v>0</v>
      </c>
      <c r="D15" s="69">
        <f t="shared" si="0"/>
        <v>0</v>
      </c>
      <c r="E15" s="67">
        <v>0</v>
      </c>
      <c r="F15" s="69">
        <f t="shared" si="1"/>
        <v>0</v>
      </c>
      <c r="G15" s="70">
        <f t="shared" si="2"/>
        <v>0</v>
      </c>
      <c r="H15" s="41"/>
      <c r="I15" s="11">
        <v>0</v>
      </c>
      <c r="J15" s="170"/>
      <c r="K15" s="71">
        <v>0</v>
      </c>
      <c r="L15" s="68">
        <v>0</v>
      </c>
      <c r="M15" s="69">
        <f t="shared" si="3"/>
        <v>0</v>
      </c>
      <c r="N15" s="67">
        <v>0</v>
      </c>
      <c r="O15" s="69">
        <f t="shared" si="4"/>
        <v>0</v>
      </c>
      <c r="P15" s="70">
        <f t="shared" si="5"/>
        <v>0</v>
      </c>
      <c r="Q15" s="41"/>
      <c r="R15" s="11">
        <v>0</v>
      </c>
    </row>
    <row r="16" spans="1:18" x14ac:dyDescent="0.2">
      <c r="A16" s="23" t="s">
        <v>11</v>
      </c>
      <c r="B16" s="12"/>
      <c r="C16" s="17"/>
      <c r="D16" s="2"/>
      <c r="E16" s="2"/>
      <c r="F16" s="2"/>
      <c r="G16" s="30"/>
      <c r="H16" s="40"/>
      <c r="I16" s="10"/>
      <c r="J16" s="170"/>
      <c r="K16" s="12"/>
      <c r="L16" s="17"/>
      <c r="M16" s="2"/>
      <c r="N16" s="2"/>
      <c r="O16" s="2"/>
      <c r="P16" s="30"/>
      <c r="Q16" s="40"/>
      <c r="R16" s="10"/>
    </row>
    <row r="17" spans="1:18" x14ac:dyDescent="0.2">
      <c r="A17" s="23"/>
      <c r="B17" s="31"/>
      <c r="C17" s="19"/>
      <c r="D17" s="3"/>
      <c r="E17" s="3"/>
      <c r="F17" s="3"/>
      <c r="G17" s="32">
        <v>0</v>
      </c>
      <c r="H17" s="42">
        <v>0</v>
      </c>
      <c r="I17" s="10">
        <v>0</v>
      </c>
      <c r="J17" s="170"/>
      <c r="K17" s="31"/>
      <c r="L17" s="19"/>
      <c r="M17" s="3"/>
      <c r="N17" s="3"/>
      <c r="O17" s="3"/>
      <c r="P17" s="32">
        <v>0</v>
      </c>
      <c r="Q17" s="42">
        <v>0</v>
      </c>
      <c r="R17" s="10">
        <v>0</v>
      </c>
    </row>
    <row r="18" spans="1:18" x14ac:dyDescent="0.2">
      <c r="A18" s="23"/>
      <c r="B18" s="31"/>
      <c r="C18" s="19"/>
      <c r="D18" s="3"/>
      <c r="E18" s="3"/>
      <c r="F18" s="3"/>
      <c r="G18" s="32">
        <v>0</v>
      </c>
      <c r="H18" s="42">
        <v>0</v>
      </c>
      <c r="I18" s="10">
        <v>0</v>
      </c>
      <c r="J18" s="170"/>
      <c r="K18" s="31"/>
      <c r="L18" s="19"/>
      <c r="M18" s="3"/>
      <c r="N18" s="3"/>
      <c r="O18" s="3"/>
      <c r="P18" s="32">
        <v>0</v>
      </c>
      <c r="Q18" s="42">
        <v>0</v>
      </c>
      <c r="R18" s="10">
        <v>0</v>
      </c>
    </row>
    <row r="19" spans="1:18" x14ac:dyDescent="0.2">
      <c r="A19" s="24"/>
      <c r="B19" s="31"/>
      <c r="C19" s="19"/>
      <c r="D19" s="3"/>
      <c r="E19" s="3"/>
      <c r="F19" s="3"/>
      <c r="G19" s="32">
        <v>0</v>
      </c>
      <c r="H19" s="42">
        <v>0</v>
      </c>
      <c r="I19" s="10">
        <v>0</v>
      </c>
      <c r="J19" s="170"/>
      <c r="K19" s="31"/>
      <c r="L19" s="19"/>
      <c r="M19" s="3"/>
      <c r="N19" s="3"/>
      <c r="O19" s="3"/>
      <c r="P19" s="32">
        <v>0</v>
      </c>
      <c r="Q19" s="42">
        <v>0</v>
      </c>
      <c r="R19" s="10">
        <v>0</v>
      </c>
    </row>
    <row r="20" spans="1:18" ht="15" thickBot="1" x14ac:dyDescent="0.25">
      <c r="A20" s="25"/>
      <c r="B20" s="33"/>
      <c r="C20" s="20"/>
      <c r="D20" s="5"/>
      <c r="E20" s="5"/>
      <c r="F20" s="5"/>
      <c r="G20" s="34">
        <v>0</v>
      </c>
      <c r="H20" s="43">
        <v>0</v>
      </c>
      <c r="I20" s="13">
        <v>0</v>
      </c>
      <c r="J20" s="170"/>
      <c r="K20" s="33"/>
      <c r="L20" s="20"/>
      <c r="M20" s="5"/>
      <c r="N20" s="5"/>
      <c r="O20" s="5"/>
      <c r="P20" s="34">
        <v>0</v>
      </c>
      <c r="Q20" s="43">
        <v>0</v>
      </c>
      <c r="R20" s="13">
        <v>0</v>
      </c>
    </row>
    <row r="21" spans="1:18" ht="15.75" thickTop="1" x14ac:dyDescent="0.25">
      <c r="A21" s="26" t="s">
        <v>2</v>
      </c>
      <c r="B21" s="35">
        <f t="shared" ref="B21:I21" si="6">SUM(B10:B20)</f>
        <v>2</v>
      </c>
      <c r="C21" s="74">
        <f t="shared" si="6"/>
        <v>40000</v>
      </c>
      <c r="D21" s="74"/>
      <c r="E21" s="74"/>
      <c r="F21" s="74">
        <f t="shared" si="6"/>
        <v>55600</v>
      </c>
      <c r="G21" s="78">
        <f t="shared" si="6"/>
        <v>111200</v>
      </c>
      <c r="H21" s="75">
        <f t="shared" si="6"/>
        <v>0</v>
      </c>
      <c r="I21" s="76">
        <f t="shared" si="6"/>
        <v>0</v>
      </c>
      <c r="J21" s="171"/>
      <c r="K21" s="35">
        <f t="shared" ref="K21:L21" si="7">SUM(K10:K20)</f>
        <v>2</v>
      </c>
      <c r="L21" s="74">
        <f t="shared" si="7"/>
        <v>40000</v>
      </c>
      <c r="M21" s="74"/>
      <c r="N21" s="74"/>
      <c r="O21" s="74">
        <f t="shared" ref="O21:R21" si="8">SUM(O10:O20)</f>
        <v>55600</v>
      </c>
      <c r="P21" s="78">
        <f t="shared" si="8"/>
        <v>111200</v>
      </c>
      <c r="Q21" s="75">
        <f t="shared" si="8"/>
        <v>0</v>
      </c>
      <c r="R21" s="76">
        <f t="shared" si="8"/>
        <v>0</v>
      </c>
    </row>
    <row r="22" spans="1:18" ht="7.5" customHeight="1" x14ac:dyDescent="0.25">
      <c r="A22" s="26"/>
      <c r="B22" s="35"/>
      <c r="C22" s="29"/>
      <c r="D22" s="4"/>
      <c r="E22" s="4"/>
      <c r="F22" s="4"/>
      <c r="G22" s="59"/>
      <c r="H22" s="65"/>
      <c r="I22" s="36"/>
      <c r="J22" s="167"/>
      <c r="K22" s="35"/>
      <c r="L22" s="29"/>
      <c r="M22" s="4"/>
      <c r="N22" s="4"/>
      <c r="O22" s="4"/>
      <c r="P22" s="59"/>
      <c r="Q22" s="65"/>
      <c r="R22" s="36"/>
    </row>
    <row r="23" spans="1:18" ht="15.75" x14ac:dyDescent="0.25">
      <c r="A23" s="22" t="s">
        <v>20</v>
      </c>
      <c r="B23" s="7"/>
      <c r="C23" s="15"/>
      <c r="D23" s="62"/>
      <c r="E23" s="62"/>
      <c r="F23" s="62"/>
      <c r="G23" s="79"/>
      <c r="H23" s="39"/>
      <c r="I23" s="8"/>
      <c r="J23" s="169"/>
      <c r="K23" s="7"/>
      <c r="L23" s="15"/>
      <c r="M23" s="62"/>
      <c r="N23" s="62"/>
      <c r="O23" s="62"/>
      <c r="P23" s="79"/>
      <c r="Q23" s="39"/>
      <c r="R23" s="8"/>
    </row>
    <row r="24" spans="1:18" x14ac:dyDescent="0.2">
      <c r="A24" s="23" t="s">
        <v>23</v>
      </c>
      <c r="B24" s="9"/>
      <c r="C24" s="16"/>
      <c r="D24" s="61"/>
      <c r="E24" s="61"/>
      <c r="F24" s="61"/>
      <c r="G24" s="30"/>
      <c r="H24" s="40"/>
      <c r="I24" s="10"/>
      <c r="J24" s="170"/>
      <c r="K24" s="9"/>
      <c r="L24" s="16"/>
      <c r="M24" s="61"/>
      <c r="N24" s="61"/>
      <c r="O24" s="61"/>
      <c r="P24" s="30"/>
      <c r="Q24" s="40"/>
      <c r="R24" s="10"/>
    </row>
    <row r="25" spans="1:18" x14ac:dyDescent="0.2">
      <c r="A25" s="23"/>
      <c r="B25" s="12">
        <v>0</v>
      </c>
      <c r="C25" s="17">
        <v>0</v>
      </c>
      <c r="D25" s="2"/>
      <c r="E25" s="2"/>
      <c r="F25" s="2">
        <f>B25*C25</f>
        <v>0</v>
      </c>
      <c r="G25" s="30">
        <v>0</v>
      </c>
      <c r="H25" s="41"/>
      <c r="I25" s="11"/>
      <c r="J25" s="170"/>
      <c r="K25" s="12">
        <v>0</v>
      </c>
      <c r="L25" s="17">
        <v>0</v>
      </c>
      <c r="M25" s="2"/>
      <c r="N25" s="2"/>
      <c r="O25" s="2">
        <f>K25*L25</f>
        <v>0</v>
      </c>
      <c r="P25" s="30">
        <v>0</v>
      </c>
      <c r="Q25" s="41"/>
      <c r="R25" s="11"/>
    </row>
    <row r="26" spans="1:18" x14ac:dyDescent="0.2">
      <c r="A26" s="23"/>
      <c r="B26" s="12">
        <v>0</v>
      </c>
      <c r="C26" s="17">
        <v>0</v>
      </c>
      <c r="D26" s="2"/>
      <c r="E26" s="2"/>
      <c r="F26" s="2">
        <f>B26*C26</f>
        <v>0</v>
      </c>
      <c r="G26" s="30">
        <v>0</v>
      </c>
      <c r="H26" s="41"/>
      <c r="I26" s="11"/>
      <c r="J26" s="170"/>
      <c r="K26" s="12">
        <v>0</v>
      </c>
      <c r="L26" s="17">
        <v>0</v>
      </c>
      <c r="M26" s="2"/>
      <c r="N26" s="2"/>
      <c r="O26" s="2">
        <f>K26*L26</f>
        <v>0</v>
      </c>
      <c r="P26" s="30">
        <v>0</v>
      </c>
      <c r="Q26" s="41"/>
      <c r="R26" s="11"/>
    </row>
    <row r="27" spans="1:18" x14ac:dyDescent="0.2">
      <c r="A27" s="24"/>
      <c r="B27" s="12">
        <v>0</v>
      </c>
      <c r="C27" s="17">
        <v>0</v>
      </c>
      <c r="D27" s="2"/>
      <c r="E27" s="2"/>
      <c r="F27" s="2">
        <f>B27*C27</f>
        <v>0</v>
      </c>
      <c r="G27" s="30">
        <v>0</v>
      </c>
      <c r="H27" s="41"/>
      <c r="I27" s="11"/>
      <c r="J27" s="170"/>
      <c r="K27" s="12">
        <v>0</v>
      </c>
      <c r="L27" s="17">
        <v>0</v>
      </c>
      <c r="M27" s="2"/>
      <c r="N27" s="2"/>
      <c r="O27" s="2">
        <f>K27*L27</f>
        <v>0</v>
      </c>
      <c r="P27" s="30">
        <v>0</v>
      </c>
      <c r="Q27" s="41"/>
      <c r="R27" s="11"/>
    </row>
    <row r="28" spans="1:18" x14ac:dyDescent="0.2">
      <c r="A28" s="24"/>
      <c r="B28" s="12">
        <v>0</v>
      </c>
      <c r="C28" s="17">
        <v>0</v>
      </c>
      <c r="D28" s="2"/>
      <c r="E28" s="2"/>
      <c r="F28" s="2">
        <f>B28*C28</f>
        <v>0</v>
      </c>
      <c r="G28" s="30">
        <v>0</v>
      </c>
      <c r="H28" s="41"/>
      <c r="I28" s="11"/>
      <c r="J28" s="170"/>
      <c r="K28" s="12">
        <v>0</v>
      </c>
      <c r="L28" s="17">
        <v>0</v>
      </c>
      <c r="M28" s="2"/>
      <c r="N28" s="2"/>
      <c r="O28" s="2">
        <f>K28*L28</f>
        <v>0</v>
      </c>
      <c r="P28" s="30">
        <v>0</v>
      </c>
      <c r="Q28" s="41"/>
      <c r="R28" s="11"/>
    </row>
    <row r="29" spans="1:18" x14ac:dyDescent="0.2">
      <c r="A29" s="24"/>
      <c r="B29" s="12">
        <v>0</v>
      </c>
      <c r="C29" s="17">
        <v>0</v>
      </c>
      <c r="D29" s="2"/>
      <c r="E29" s="2"/>
      <c r="F29" s="2">
        <f>B29*C29</f>
        <v>0</v>
      </c>
      <c r="G29" s="30">
        <v>0</v>
      </c>
      <c r="H29" s="41"/>
      <c r="I29" s="11"/>
      <c r="J29" s="170"/>
      <c r="K29" s="12">
        <v>0</v>
      </c>
      <c r="L29" s="17">
        <v>0</v>
      </c>
      <c r="M29" s="2"/>
      <c r="N29" s="2"/>
      <c r="O29" s="2">
        <f>K29*L29</f>
        <v>0</v>
      </c>
      <c r="P29" s="30">
        <v>0</v>
      </c>
      <c r="Q29" s="41"/>
      <c r="R29" s="11"/>
    </row>
    <row r="30" spans="1:18" x14ac:dyDescent="0.2">
      <c r="A30" s="23" t="s">
        <v>4</v>
      </c>
      <c r="B30" s="9"/>
      <c r="C30" s="16"/>
      <c r="D30" s="61"/>
      <c r="E30" s="61"/>
      <c r="F30" s="61"/>
      <c r="G30" s="30"/>
      <c r="H30" s="40"/>
      <c r="I30" s="10"/>
      <c r="J30" s="170"/>
      <c r="K30" s="9"/>
      <c r="L30" s="16"/>
      <c r="M30" s="61"/>
      <c r="N30" s="61"/>
      <c r="O30" s="61"/>
      <c r="P30" s="30"/>
      <c r="Q30" s="40"/>
      <c r="R30" s="10"/>
    </row>
    <row r="31" spans="1:18" x14ac:dyDescent="0.2">
      <c r="A31" s="23"/>
      <c r="B31" s="37"/>
      <c r="C31" s="21"/>
      <c r="D31" s="63"/>
      <c r="E31" s="63"/>
      <c r="F31" s="63"/>
      <c r="G31" s="32">
        <v>0</v>
      </c>
      <c r="H31" s="42">
        <v>0</v>
      </c>
      <c r="I31" s="10">
        <v>0</v>
      </c>
      <c r="J31" s="170"/>
      <c r="K31" s="37"/>
      <c r="L31" s="21"/>
      <c r="M31" s="63"/>
      <c r="N31" s="63"/>
      <c r="O31" s="63"/>
      <c r="P31" s="32">
        <v>0</v>
      </c>
      <c r="Q31" s="42">
        <v>0</v>
      </c>
      <c r="R31" s="10">
        <v>0</v>
      </c>
    </row>
    <row r="32" spans="1:18" x14ac:dyDescent="0.2">
      <c r="A32" s="23"/>
      <c r="B32" s="37"/>
      <c r="C32" s="21"/>
      <c r="D32" s="63"/>
      <c r="E32" s="63"/>
      <c r="F32" s="63"/>
      <c r="G32" s="32"/>
      <c r="H32" s="42">
        <v>0</v>
      </c>
      <c r="I32" s="10">
        <v>0</v>
      </c>
      <c r="J32" s="170"/>
      <c r="K32" s="37"/>
      <c r="L32" s="21"/>
      <c r="M32" s="63"/>
      <c r="N32" s="63"/>
      <c r="O32" s="63"/>
      <c r="P32" s="32"/>
      <c r="Q32" s="42">
        <v>0</v>
      </c>
      <c r="R32" s="10">
        <v>0</v>
      </c>
    </row>
    <row r="33" spans="1:18" x14ac:dyDescent="0.2">
      <c r="A33" s="23"/>
      <c r="B33" s="37"/>
      <c r="C33" s="21"/>
      <c r="D33" s="63"/>
      <c r="E33" s="63"/>
      <c r="F33" s="63"/>
      <c r="G33" s="32"/>
      <c r="H33" s="42">
        <v>0</v>
      </c>
      <c r="I33" s="10">
        <v>0</v>
      </c>
      <c r="J33" s="170"/>
      <c r="K33" s="37"/>
      <c r="L33" s="21"/>
      <c r="M33" s="63"/>
      <c r="N33" s="63"/>
      <c r="O33" s="63"/>
      <c r="P33" s="32"/>
      <c r="Q33" s="42">
        <v>0</v>
      </c>
      <c r="R33" s="10">
        <v>0</v>
      </c>
    </row>
    <row r="34" spans="1:18" x14ac:dyDescent="0.2">
      <c r="A34" s="23"/>
      <c r="B34" s="37"/>
      <c r="C34" s="21"/>
      <c r="D34" s="63"/>
      <c r="E34" s="63"/>
      <c r="F34" s="63"/>
      <c r="G34" s="32">
        <v>0</v>
      </c>
      <c r="H34" s="42">
        <v>0</v>
      </c>
      <c r="I34" s="10">
        <v>0</v>
      </c>
      <c r="J34" s="170"/>
      <c r="K34" s="37"/>
      <c r="L34" s="21"/>
      <c r="M34" s="63"/>
      <c r="N34" s="63"/>
      <c r="O34" s="63"/>
      <c r="P34" s="32">
        <v>0</v>
      </c>
      <c r="Q34" s="42">
        <v>0</v>
      </c>
      <c r="R34" s="10">
        <v>0</v>
      </c>
    </row>
    <row r="35" spans="1:18" x14ac:dyDescent="0.2">
      <c r="A35" s="24"/>
      <c r="B35" s="31"/>
      <c r="C35" s="19"/>
      <c r="D35" s="3"/>
      <c r="E35" s="3"/>
      <c r="F35" s="3"/>
      <c r="G35" s="32">
        <v>0</v>
      </c>
      <c r="H35" s="42">
        <v>0</v>
      </c>
      <c r="I35" s="10">
        <v>0</v>
      </c>
      <c r="J35" s="170"/>
      <c r="K35" s="31"/>
      <c r="L35" s="19"/>
      <c r="M35" s="3"/>
      <c r="N35" s="3"/>
      <c r="O35" s="3"/>
      <c r="P35" s="32">
        <v>0</v>
      </c>
      <c r="Q35" s="42">
        <v>0</v>
      </c>
      <c r="R35" s="10">
        <v>0</v>
      </c>
    </row>
    <row r="36" spans="1:18" ht="15" thickBot="1" x14ac:dyDescent="0.25">
      <c r="A36" s="25"/>
      <c r="B36" s="33"/>
      <c r="C36" s="20"/>
      <c r="D36" s="5"/>
      <c r="E36" s="5"/>
      <c r="F36" s="5"/>
      <c r="G36" s="34">
        <v>0</v>
      </c>
      <c r="H36" s="43">
        <v>0</v>
      </c>
      <c r="I36" s="13">
        <v>0</v>
      </c>
      <c r="J36" s="170"/>
      <c r="K36" s="33"/>
      <c r="L36" s="20"/>
      <c r="M36" s="5"/>
      <c r="N36" s="5"/>
      <c r="O36" s="5"/>
      <c r="P36" s="34">
        <v>0</v>
      </c>
      <c r="Q36" s="43">
        <v>0</v>
      </c>
      <c r="R36" s="13">
        <v>0</v>
      </c>
    </row>
    <row r="37" spans="1:18" ht="16.5" thickTop="1" thickBot="1" x14ac:dyDescent="0.3">
      <c r="A37" s="27" t="s">
        <v>3</v>
      </c>
      <c r="B37" s="14">
        <f t="shared" ref="B37:L37" si="9">SUM(B25:B36)</f>
        <v>0</v>
      </c>
      <c r="C37" s="18">
        <f t="shared" si="9"/>
        <v>0</v>
      </c>
      <c r="D37" s="64"/>
      <c r="E37" s="64"/>
      <c r="F37" s="64">
        <f t="shared" si="9"/>
        <v>0</v>
      </c>
      <c r="G37" s="38">
        <f t="shared" si="9"/>
        <v>0</v>
      </c>
      <c r="H37" s="18">
        <f t="shared" si="9"/>
        <v>0</v>
      </c>
      <c r="I37" s="38">
        <f t="shared" si="9"/>
        <v>0</v>
      </c>
      <c r="J37" s="167"/>
      <c r="K37" s="14">
        <f t="shared" si="9"/>
        <v>0</v>
      </c>
      <c r="L37" s="18">
        <f t="shared" si="9"/>
        <v>0</v>
      </c>
      <c r="M37" s="64"/>
      <c r="N37" s="64"/>
      <c r="O37" s="64">
        <f t="shared" ref="O37:R37" si="10">SUM(O25:O36)</f>
        <v>0</v>
      </c>
      <c r="P37" s="38">
        <f t="shared" si="10"/>
        <v>0</v>
      </c>
      <c r="Q37" s="18">
        <f t="shared" si="10"/>
        <v>0</v>
      </c>
      <c r="R37" s="38">
        <f t="shared" si="10"/>
        <v>0</v>
      </c>
    </row>
    <row r="38" spans="1:18" ht="16.5" thickBot="1" x14ac:dyDescent="0.3">
      <c r="A38" s="28" t="s">
        <v>5</v>
      </c>
      <c r="B38" s="6">
        <f>B21+B37</f>
        <v>2</v>
      </c>
      <c r="C38" s="72">
        <f>C21+C37</f>
        <v>40000</v>
      </c>
      <c r="D38" s="73"/>
      <c r="E38" s="73"/>
      <c r="F38" s="290">
        <f t="shared" ref="F38:L38" si="11">F21+F37</f>
        <v>55600</v>
      </c>
      <c r="G38" s="80">
        <f t="shared" si="11"/>
        <v>111200</v>
      </c>
      <c r="H38" s="291">
        <f t="shared" si="11"/>
        <v>0</v>
      </c>
      <c r="I38" s="81">
        <f t="shared" si="11"/>
        <v>0</v>
      </c>
      <c r="J38" s="172"/>
      <c r="K38" s="6">
        <f t="shared" si="11"/>
        <v>2</v>
      </c>
      <c r="L38" s="72">
        <f t="shared" si="11"/>
        <v>40000</v>
      </c>
      <c r="M38" s="73"/>
      <c r="N38" s="73"/>
      <c r="O38" s="290">
        <f t="shared" ref="O38:R38" si="12">O21+O37</f>
        <v>55600</v>
      </c>
      <c r="P38" s="80">
        <f t="shared" si="12"/>
        <v>111200</v>
      </c>
      <c r="Q38" s="291">
        <f t="shared" si="12"/>
        <v>0</v>
      </c>
      <c r="R38" s="81">
        <f t="shared" si="12"/>
        <v>0</v>
      </c>
    </row>
    <row r="39" spans="1:18" ht="15" thickBot="1" x14ac:dyDescent="0.25"/>
    <row r="40" spans="1:18" ht="24" thickBot="1" x14ac:dyDescent="0.25">
      <c r="A40" s="272" t="s">
        <v>89</v>
      </c>
      <c r="B40" s="273"/>
      <c r="C40" s="273"/>
      <c r="D40" s="273"/>
      <c r="E40" s="273"/>
      <c r="F40" s="273"/>
      <c r="G40" s="273"/>
      <c r="H40" s="273"/>
      <c r="I40" s="274"/>
    </row>
    <row r="41" spans="1:18" ht="43.5" x14ac:dyDescent="0.2">
      <c r="A41" s="193" t="s">
        <v>87</v>
      </c>
      <c r="B41" s="271" t="s">
        <v>86</v>
      </c>
      <c r="C41" s="271"/>
      <c r="D41" s="271" t="s">
        <v>85</v>
      </c>
      <c r="E41" s="271"/>
      <c r="F41" s="271" t="s">
        <v>90</v>
      </c>
      <c r="G41" s="271"/>
      <c r="H41" s="271"/>
      <c r="I41" s="271"/>
    </row>
    <row r="42" spans="1:18" x14ac:dyDescent="0.2">
      <c r="A42" s="2"/>
      <c r="B42" s="259"/>
      <c r="C42" s="259"/>
      <c r="D42" s="259"/>
      <c r="E42" s="259"/>
      <c r="F42" s="278"/>
      <c r="G42" s="278"/>
      <c r="H42" s="278"/>
      <c r="I42" s="278"/>
    </row>
    <row r="43" spans="1:18" x14ac:dyDescent="0.2">
      <c r="A43" s="2" t="s">
        <v>1</v>
      </c>
      <c r="B43" s="259"/>
      <c r="C43" s="259"/>
      <c r="D43" s="259"/>
      <c r="E43" s="259"/>
      <c r="F43" s="278"/>
      <c r="G43" s="278"/>
      <c r="H43" s="278"/>
      <c r="I43" s="278"/>
    </row>
    <row r="44" spans="1:18" x14ac:dyDescent="0.2">
      <c r="A44" s="2"/>
      <c r="B44" s="259"/>
      <c r="C44" s="259"/>
      <c r="D44" s="259"/>
      <c r="E44" s="259"/>
      <c r="F44" s="278"/>
      <c r="G44" s="278"/>
      <c r="H44" s="278"/>
      <c r="I44" s="278"/>
    </row>
    <row r="45" spans="1:18" x14ac:dyDescent="0.2">
      <c r="A45" s="2"/>
      <c r="B45" s="259"/>
      <c r="C45" s="259"/>
      <c r="D45" s="259"/>
      <c r="E45" s="259"/>
      <c r="F45" s="278"/>
      <c r="G45" s="278"/>
      <c r="H45" s="278"/>
      <c r="I45" s="278"/>
    </row>
    <row r="46" spans="1:18" x14ac:dyDescent="0.2">
      <c r="A46" s="2"/>
      <c r="B46" s="259"/>
      <c r="C46" s="259"/>
      <c r="D46" s="259"/>
      <c r="E46" s="259"/>
      <c r="F46" s="278"/>
      <c r="G46" s="278"/>
      <c r="H46" s="278"/>
      <c r="I46" s="278"/>
    </row>
    <row r="47" spans="1:18" x14ac:dyDescent="0.2">
      <c r="A47" s="2"/>
      <c r="B47" s="259"/>
      <c r="C47" s="259"/>
      <c r="D47" s="259"/>
      <c r="E47" s="259"/>
      <c r="F47" s="278"/>
      <c r="G47" s="278"/>
      <c r="H47" s="278"/>
      <c r="I47" s="278"/>
    </row>
    <row r="48" spans="1:18" x14ac:dyDescent="0.2">
      <c r="A48" s="2"/>
      <c r="B48" s="259"/>
      <c r="C48" s="259"/>
      <c r="D48" s="259"/>
      <c r="E48" s="259"/>
      <c r="F48" s="278"/>
      <c r="G48" s="278"/>
      <c r="H48" s="278"/>
      <c r="I48" s="278"/>
    </row>
    <row r="49" spans="1:9" x14ac:dyDescent="0.2">
      <c r="A49" s="2"/>
      <c r="B49" s="259"/>
      <c r="C49" s="259"/>
      <c r="D49" s="259"/>
      <c r="E49" s="259"/>
      <c r="F49" s="278"/>
      <c r="G49" s="278"/>
      <c r="H49" s="278"/>
      <c r="I49" s="278"/>
    </row>
    <row r="50" spans="1:9" x14ac:dyDescent="0.2">
      <c r="A50" s="2"/>
      <c r="B50" s="259"/>
      <c r="C50" s="259"/>
      <c r="D50" s="259"/>
      <c r="E50" s="259"/>
      <c r="F50" s="278"/>
      <c r="G50" s="278"/>
      <c r="H50" s="278"/>
      <c r="I50" s="278"/>
    </row>
    <row r="51" spans="1:9" x14ac:dyDescent="0.2">
      <c r="A51" s="2"/>
      <c r="B51" s="259"/>
      <c r="C51" s="259"/>
      <c r="D51" s="259"/>
      <c r="E51" s="259"/>
      <c r="F51" s="278"/>
      <c r="G51" s="278"/>
      <c r="H51" s="278"/>
      <c r="I51" s="278"/>
    </row>
    <row r="52" spans="1:9" x14ac:dyDescent="0.2">
      <c r="A52" s="2"/>
      <c r="B52" s="259"/>
      <c r="C52" s="259"/>
      <c r="D52" s="259"/>
      <c r="E52" s="259"/>
      <c r="F52" s="278"/>
      <c r="G52" s="278"/>
      <c r="H52" s="278"/>
      <c r="I52" s="278"/>
    </row>
    <row r="53" spans="1:9" x14ac:dyDescent="0.2">
      <c r="A53" s="2"/>
      <c r="B53" s="259"/>
      <c r="C53" s="259"/>
      <c r="D53" s="259"/>
      <c r="E53" s="259"/>
      <c r="F53" s="278"/>
      <c r="G53" s="278"/>
      <c r="H53" s="278"/>
      <c r="I53" s="278"/>
    </row>
    <row r="54" spans="1:9" x14ac:dyDescent="0.2">
      <c r="A54" s="2"/>
      <c r="B54" s="259"/>
      <c r="C54" s="259"/>
      <c r="D54" s="259"/>
      <c r="E54" s="259"/>
      <c r="F54" s="278"/>
      <c r="G54" s="278"/>
      <c r="H54" s="278"/>
      <c r="I54" s="278"/>
    </row>
    <row r="55" spans="1:9" x14ac:dyDescent="0.2">
      <c r="A55" s="2"/>
      <c r="B55" s="259"/>
      <c r="C55" s="259"/>
      <c r="D55" s="259"/>
      <c r="E55" s="259"/>
      <c r="F55" s="278"/>
      <c r="G55" s="278"/>
      <c r="H55" s="278"/>
      <c r="I55" s="278"/>
    </row>
    <row r="56" spans="1:9" x14ac:dyDescent="0.2">
      <c r="A56" s="2"/>
      <c r="B56" s="259"/>
      <c r="C56" s="259"/>
      <c r="D56" s="259"/>
      <c r="E56" s="259"/>
      <c r="F56" s="278"/>
      <c r="G56" s="278"/>
      <c r="H56" s="278"/>
      <c r="I56" s="278"/>
    </row>
    <row r="57" spans="1:9" x14ac:dyDescent="0.2">
      <c r="A57" s="2"/>
      <c r="B57" s="259"/>
      <c r="C57" s="259"/>
      <c r="D57" s="259"/>
      <c r="E57" s="259"/>
      <c r="F57" s="278"/>
      <c r="G57" s="278"/>
      <c r="H57" s="278"/>
      <c r="I57" s="278"/>
    </row>
    <row r="58" spans="1:9" x14ac:dyDescent="0.2">
      <c r="A58" s="2"/>
      <c r="B58" s="259"/>
      <c r="C58" s="259"/>
      <c r="D58" s="259"/>
      <c r="E58" s="259"/>
      <c r="F58" s="278"/>
      <c r="G58" s="278"/>
      <c r="H58" s="278"/>
      <c r="I58" s="278"/>
    </row>
    <row r="59" spans="1:9" x14ac:dyDescent="0.2">
      <c r="A59" s="2"/>
      <c r="B59" s="259"/>
      <c r="C59" s="259"/>
      <c r="D59" s="259"/>
      <c r="E59" s="259"/>
      <c r="F59" s="278"/>
      <c r="G59" s="278"/>
      <c r="H59" s="278"/>
      <c r="I59" s="278"/>
    </row>
    <row r="60" spans="1:9" ht="15" x14ac:dyDescent="0.2">
      <c r="A60" s="92"/>
      <c r="B60" s="259"/>
      <c r="C60" s="259"/>
      <c r="D60" s="259"/>
      <c r="E60" s="259"/>
      <c r="F60" s="278"/>
      <c r="G60" s="278"/>
      <c r="H60" s="278"/>
      <c r="I60" s="278"/>
    </row>
    <row r="61" spans="1:9" x14ac:dyDescent="0.2">
      <c r="A61" s="2"/>
      <c r="B61" s="259"/>
      <c r="C61" s="259"/>
      <c r="D61" s="259"/>
      <c r="E61" s="259"/>
      <c r="F61" s="278"/>
      <c r="G61" s="278"/>
      <c r="H61" s="278"/>
      <c r="I61" s="278"/>
    </row>
    <row r="62" spans="1:9" x14ac:dyDescent="0.2">
      <c r="A62" s="2"/>
      <c r="B62" s="259"/>
      <c r="C62" s="259"/>
      <c r="D62" s="259"/>
      <c r="E62" s="259"/>
      <c r="F62" s="278"/>
      <c r="G62" s="278"/>
      <c r="H62" s="278"/>
      <c r="I62" s="278"/>
    </row>
    <row r="63" spans="1:9" x14ac:dyDescent="0.2">
      <c r="A63" s="2"/>
      <c r="B63" s="259"/>
      <c r="C63" s="259"/>
      <c r="D63" s="259"/>
      <c r="E63" s="259"/>
      <c r="F63" s="278"/>
      <c r="G63" s="278"/>
      <c r="H63" s="278"/>
      <c r="I63" s="278"/>
    </row>
    <row r="64" spans="1:9" x14ac:dyDescent="0.2">
      <c r="A64" s="2"/>
      <c r="B64" s="259"/>
      <c r="C64" s="259"/>
      <c r="D64" s="259"/>
      <c r="E64" s="259"/>
      <c r="F64" s="278"/>
      <c r="G64" s="278"/>
      <c r="H64" s="278"/>
      <c r="I64" s="278"/>
    </row>
    <row r="65" spans="1:9" x14ac:dyDescent="0.2">
      <c r="A65" s="2"/>
      <c r="B65" s="259"/>
      <c r="C65" s="259"/>
      <c r="D65" s="259"/>
      <c r="E65" s="259"/>
      <c r="F65" s="278"/>
      <c r="G65" s="278"/>
      <c r="H65" s="278"/>
      <c r="I65" s="278"/>
    </row>
    <row r="66" spans="1:9" x14ac:dyDescent="0.2">
      <c r="A66" s="2"/>
      <c r="B66" s="259"/>
      <c r="C66" s="259"/>
      <c r="D66" s="259"/>
      <c r="E66" s="259"/>
      <c r="F66" s="278"/>
      <c r="G66" s="278"/>
      <c r="H66" s="278"/>
      <c r="I66" s="278"/>
    </row>
    <row r="67" spans="1:9" x14ac:dyDescent="0.2">
      <c r="A67" s="2"/>
      <c r="B67" s="259"/>
      <c r="C67" s="259"/>
      <c r="D67" s="259"/>
      <c r="E67" s="259"/>
      <c r="F67" s="278"/>
      <c r="G67" s="278"/>
      <c r="H67" s="278"/>
      <c r="I67" s="278"/>
    </row>
    <row r="68" spans="1:9" x14ac:dyDescent="0.2">
      <c r="A68" s="2"/>
      <c r="B68" s="259"/>
      <c r="C68" s="259"/>
      <c r="D68" s="259"/>
      <c r="E68" s="259"/>
      <c r="F68" s="278"/>
      <c r="G68" s="278"/>
      <c r="H68" s="278"/>
      <c r="I68" s="278"/>
    </row>
    <row r="69" spans="1:9" x14ac:dyDescent="0.2">
      <c r="A69" s="2"/>
      <c r="B69" s="259"/>
      <c r="C69" s="259"/>
      <c r="D69" s="259"/>
      <c r="E69" s="259"/>
      <c r="F69" s="278"/>
      <c r="G69" s="278"/>
      <c r="H69" s="278"/>
      <c r="I69" s="278"/>
    </row>
    <row r="70" spans="1:9" x14ac:dyDescent="0.2">
      <c r="A70" s="2"/>
      <c r="B70" s="259"/>
      <c r="C70" s="259"/>
      <c r="D70" s="259"/>
      <c r="E70" s="259"/>
      <c r="F70" s="278"/>
      <c r="G70" s="278"/>
      <c r="H70" s="278"/>
      <c r="I70" s="278"/>
    </row>
  </sheetData>
  <mergeCells count="97">
    <mergeCell ref="F67:I67"/>
    <mergeCell ref="F68:I68"/>
    <mergeCell ref="F69:I69"/>
    <mergeCell ref="F70:I70"/>
    <mergeCell ref="B70:C70"/>
    <mergeCell ref="D70:E70"/>
    <mergeCell ref="B68:C68"/>
    <mergeCell ref="D68:E68"/>
    <mergeCell ref="B69:C69"/>
    <mergeCell ref="D69:E69"/>
    <mergeCell ref="F62:I62"/>
    <mergeCell ref="F63:I63"/>
    <mergeCell ref="F64:I64"/>
    <mergeCell ref="F65:I65"/>
    <mergeCell ref="F66:I66"/>
    <mergeCell ref="F57:I57"/>
    <mergeCell ref="F58:I58"/>
    <mergeCell ref="F59:I59"/>
    <mergeCell ref="F60:I60"/>
    <mergeCell ref="F61:I61"/>
    <mergeCell ref="F52:I52"/>
    <mergeCell ref="F53:I53"/>
    <mergeCell ref="F54:I54"/>
    <mergeCell ref="F55:I55"/>
    <mergeCell ref="F56:I56"/>
    <mergeCell ref="F47:I47"/>
    <mergeCell ref="F48:I48"/>
    <mergeCell ref="F49:I49"/>
    <mergeCell ref="F50:I50"/>
    <mergeCell ref="F51:I51"/>
    <mergeCell ref="F42:I42"/>
    <mergeCell ref="F43:I43"/>
    <mergeCell ref="F44:I44"/>
    <mergeCell ref="F45:I45"/>
    <mergeCell ref="F46:I46"/>
    <mergeCell ref="A7:G7"/>
    <mergeCell ref="A1:I1"/>
    <mergeCell ref="A2:I2"/>
    <mergeCell ref="A3:I5"/>
    <mergeCell ref="F41:I41"/>
    <mergeCell ref="A40:I40"/>
    <mergeCell ref="B41:C41"/>
    <mergeCell ref="D41:E41"/>
    <mergeCell ref="A6:I6"/>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D65:E65"/>
    <mergeCell ref="B66:C66"/>
    <mergeCell ref="D66:E66"/>
    <mergeCell ref="B54:C54"/>
    <mergeCell ref="D54:E54"/>
    <mergeCell ref="B60:C60"/>
    <mergeCell ref="D60:E60"/>
    <mergeCell ref="B55:C55"/>
    <mergeCell ref="D55:E55"/>
    <mergeCell ref="B56:C56"/>
    <mergeCell ref="D56:E56"/>
    <mergeCell ref="B57:C57"/>
    <mergeCell ref="D57:E57"/>
    <mergeCell ref="K6:R6"/>
    <mergeCell ref="B67:C67"/>
    <mergeCell ref="D67:E67"/>
    <mergeCell ref="B61:C61"/>
    <mergeCell ref="D61:E61"/>
    <mergeCell ref="B62:C62"/>
    <mergeCell ref="D62:E62"/>
    <mergeCell ref="B63:C63"/>
    <mergeCell ref="D63:E63"/>
    <mergeCell ref="B58:C58"/>
    <mergeCell ref="D58:E58"/>
    <mergeCell ref="B59:C59"/>
    <mergeCell ref="D59:E59"/>
    <mergeCell ref="B64:C64"/>
    <mergeCell ref="D64:E64"/>
    <mergeCell ref="B65:C6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0"/>
  <sheetViews>
    <sheetView topLeftCell="B4" workbookViewId="0">
      <selection activeCell="O13" sqref="O13"/>
    </sheetView>
  </sheetViews>
  <sheetFormatPr defaultRowHeight="14.25" x14ac:dyDescent="0.2"/>
  <cols>
    <col min="1" max="1" width="50" style="1" bestFit="1" customWidth="1"/>
    <col min="2" max="2" width="13" style="1" customWidth="1"/>
    <col min="3" max="5" width="14.140625" style="1" customWidth="1"/>
    <col min="6" max="6" width="15.7109375" style="1" customWidth="1"/>
    <col min="7" max="7" width="14.7109375" style="1" customWidth="1"/>
    <col min="8" max="8" width="19.140625" style="1" customWidth="1"/>
    <col min="9" max="9" width="22.7109375" style="1" customWidth="1"/>
    <col min="10" max="10" width="7.85546875" style="179" customWidth="1"/>
    <col min="11" max="11" width="13" style="1" customWidth="1"/>
    <col min="12" max="14" width="14.140625" style="1" customWidth="1"/>
    <col min="15" max="15" width="15.7109375" style="1" customWidth="1"/>
    <col min="16" max="16" width="14.7109375" style="1" customWidth="1"/>
    <col min="17" max="17" width="19.140625" style="1" customWidth="1"/>
    <col min="18" max="18" width="22.7109375" style="1" customWidth="1"/>
    <col min="19" max="16384" width="9.140625" style="1"/>
  </cols>
  <sheetData>
    <row r="1" spans="1:18" ht="26.25" x14ac:dyDescent="0.4">
      <c r="A1" s="262" t="s">
        <v>50</v>
      </c>
      <c r="B1" s="263"/>
      <c r="C1" s="263"/>
      <c r="D1" s="263"/>
      <c r="E1" s="263"/>
      <c r="F1" s="263"/>
      <c r="G1" s="263"/>
      <c r="H1" s="263"/>
      <c r="I1" s="264"/>
      <c r="J1" s="184"/>
    </row>
    <row r="2" spans="1:18" ht="26.25" x14ac:dyDescent="0.4">
      <c r="A2" s="265" t="s">
        <v>26</v>
      </c>
      <c r="B2" s="266"/>
      <c r="C2" s="266"/>
      <c r="D2" s="266"/>
      <c r="E2" s="266"/>
      <c r="F2" s="266"/>
      <c r="G2" s="266"/>
      <c r="H2" s="266"/>
      <c r="I2" s="267"/>
      <c r="J2" s="185"/>
    </row>
    <row r="3" spans="1:18" ht="15" customHeight="1" x14ac:dyDescent="0.2">
      <c r="A3" s="268" t="s">
        <v>88</v>
      </c>
      <c r="B3" s="269"/>
      <c r="C3" s="269"/>
      <c r="D3" s="269"/>
      <c r="E3" s="269"/>
      <c r="F3" s="269"/>
      <c r="G3" s="269"/>
      <c r="H3" s="269"/>
      <c r="I3" s="270"/>
      <c r="J3" s="186"/>
    </row>
    <row r="4" spans="1:18" ht="15" x14ac:dyDescent="0.2">
      <c r="A4" s="268"/>
      <c r="B4" s="269"/>
      <c r="C4" s="269"/>
      <c r="D4" s="269"/>
      <c r="E4" s="269"/>
      <c r="F4" s="269"/>
      <c r="G4" s="269"/>
      <c r="H4" s="269"/>
      <c r="I4" s="270"/>
      <c r="J4" s="186"/>
    </row>
    <row r="5" spans="1:18" s="85" customFormat="1" ht="27" thickBot="1" x14ac:dyDescent="0.45">
      <c r="A5" s="268"/>
      <c r="B5" s="269"/>
      <c r="C5" s="269"/>
      <c r="D5" s="269"/>
      <c r="E5" s="269"/>
      <c r="F5" s="269"/>
      <c r="G5" s="269"/>
      <c r="H5" s="269"/>
      <c r="I5" s="270"/>
      <c r="J5" s="186"/>
      <c r="K5" s="90"/>
      <c r="L5" s="90"/>
    </row>
    <row r="6" spans="1:18" s="85" customFormat="1" ht="18.75" thickBot="1" x14ac:dyDescent="0.3">
      <c r="A6" s="275" t="s">
        <v>24</v>
      </c>
      <c r="B6" s="276"/>
      <c r="C6" s="276"/>
      <c r="D6" s="276"/>
      <c r="E6" s="276"/>
      <c r="F6" s="276"/>
      <c r="G6" s="276"/>
      <c r="H6" s="276"/>
      <c r="I6" s="277"/>
      <c r="J6" s="177"/>
      <c r="K6" s="256" t="s">
        <v>25</v>
      </c>
      <c r="L6" s="257"/>
      <c r="M6" s="257"/>
      <c r="N6" s="257"/>
      <c r="O6" s="257"/>
      <c r="P6" s="257"/>
      <c r="Q6" s="279"/>
      <c r="R6" s="280"/>
    </row>
    <row r="7" spans="1:18" ht="30" customHeight="1" thickBot="1" x14ac:dyDescent="0.3">
      <c r="A7" s="162"/>
      <c r="B7" s="183"/>
      <c r="C7" s="183"/>
      <c r="D7" s="183"/>
      <c r="E7" s="183"/>
      <c r="F7" s="183"/>
      <c r="G7" s="183"/>
      <c r="H7" s="91" t="s">
        <v>27</v>
      </c>
      <c r="I7" s="189">
        <v>0.39</v>
      </c>
      <c r="J7" s="187"/>
      <c r="K7" s="162"/>
      <c r="L7" s="183"/>
      <c r="M7" s="183"/>
      <c r="N7" s="183"/>
      <c r="O7" s="183"/>
      <c r="P7" s="183"/>
      <c r="Q7" s="91" t="s">
        <v>28</v>
      </c>
      <c r="R7" s="93">
        <v>0.39</v>
      </c>
    </row>
    <row r="8" spans="1:18" s="56" customFormat="1" ht="48" thickBot="1" x14ac:dyDescent="0.3">
      <c r="A8" s="53" t="s">
        <v>26</v>
      </c>
      <c r="B8" s="49" t="s">
        <v>8</v>
      </c>
      <c r="C8" s="54" t="s">
        <v>0</v>
      </c>
      <c r="D8" s="50" t="s">
        <v>19</v>
      </c>
      <c r="E8" s="50" t="s">
        <v>22</v>
      </c>
      <c r="F8" s="50" t="s">
        <v>7</v>
      </c>
      <c r="G8" s="55" t="s">
        <v>108</v>
      </c>
      <c r="H8" s="52" t="s">
        <v>9</v>
      </c>
      <c r="I8" s="51" t="s">
        <v>10</v>
      </c>
      <c r="J8" s="180"/>
      <c r="K8" s="49" t="s">
        <v>8</v>
      </c>
      <c r="L8" s="54" t="s">
        <v>0</v>
      </c>
      <c r="M8" s="50" t="s">
        <v>19</v>
      </c>
      <c r="N8" s="50" t="s">
        <v>22</v>
      </c>
      <c r="O8" s="50" t="s">
        <v>7</v>
      </c>
      <c r="P8" s="55" t="s">
        <v>108</v>
      </c>
      <c r="Q8" s="52" t="s">
        <v>9</v>
      </c>
      <c r="R8" s="191" t="s">
        <v>10</v>
      </c>
    </row>
    <row r="9" spans="1:18" ht="15.75" x14ac:dyDescent="0.25">
      <c r="A9" s="44" t="s">
        <v>18</v>
      </c>
      <c r="B9" s="45"/>
      <c r="C9" s="46"/>
      <c r="D9" s="60"/>
      <c r="E9" s="66"/>
      <c r="F9" s="66"/>
      <c r="G9" s="77"/>
      <c r="H9" s="48"/>
      <c r="I9" s="47"/>
      <c r="J9" s="181"/>
      <c r="K9" s="45"/>
      <c r="L9" s="46"/>
      <c r="M9" s="60"/>
      <c r="N9" s="66"/>
      <c r="O9" s="66"/>
      <c r="P9" s="77"/>
      <c r="Q9" s="48"/>
      <c r="R9" s="47"/>
    </row>
    <row r="10" spans="1:18" x14ac:dyDescent="0.2">
      <c r="A10" s="23" t="s">
        <v>6</v>
      </c>
      <c r="B10" s="9"/>
      <c r="C10" s="16"/>
      <c r="D10" s="61"/>
      <c r="E10" s="61"/>
      <c r="F10" s="61"/>
      <c r="G10" s="30"/>
      <c r="H10" s="40"/>
      <c r="I10" s="10"/>
      <c r="K10" s="9"/>
      <c r="L10" s="16"/>
      <c r="M10" s="61"/>
      <c r="N10" s="61"/>
      <c r="O10" s="61"/>
      <c r="P10" s="30"/>
      <c r="Q10" s="40"/>
      <c r="R10" s="10"/>
    </row>
    <row r="11" spans="1:18" x14ac:dyDescent="0.2">
      <c r="A11" s="24" t="s">
        <v>21</v>
      </c>
      <c r="B11" s="71">
        <v>2</v>
      </c>
      <c r="C11" s="68">
        <v>40000</v>
      </c>
      <c r="D11" s="69">
        <f>C11*$I$7</f>
        <v>15600</v>
      </c>
      <c r="E11" s="67">
        <v>0.5</v>
      </c>
      <c r="F11" s="69">
        <f>B11*(C11+D11)*E11</f>
        <v>55600</v>
      </c>
      <c r="G11" s="70">
        <f>B11*(C11+D11)</f>
        <v>111200</v>
      </c>
      <c r="H11" s="41"/>
      <c r="I11" s="11">
        <v>0</v>
      </c>
      <c r="K11" s="71">
        <v>2</v>
      </c>
      <c r="L11" s="68">
        <v>40000</v>
      </c>
      <c r="M11" s="69">
        <f>L11*$R$7</f>
        <v>15600</v>
      </c>
      <c r="N11" s="67">
        <v>0.5</v>
      </c>
      <c r="O11" s="69">
        <f>K11*(L11+M11)*N11</f>
        <v>55600</v>
      </c>
      <c r="P11" s="70">
        <f>K11*(L11+M11)</f>
        <v>111200</v>
      </c>
      <c r="Q11" s="41"/>
      <c r="R11" s="11">
        <v>0</v>
      </c>
    </row>
    <row r="12" spans="1:18" x14ac:dyDescent="0.2">
      <c r="A12" s="23"/>
      <c r="B12" s="71">
        <v>0</v>
      </c>
      <c r="C12" s="68">
        <v>0</v>
      </c>
      <c r="D12" s="69">
        <f t="shared" ref="D12:D15" si="0">C12*$I$7</f>
        <v>0</v>
      </c>
      <c r="E12" s="67">
        <v>0</v>
      </c>
      <c r="F12" s="69">
        <f t="shared" ref="F12:F15" si="1">B12*(C12+D12)*E12</f>
        <v>0</v>
      </c>
      <c r="G12" s="70">
        <f t="shared" ref="G12:G15" si="2">B12*(C12+D12)</f>
        <v>0</v>
      </c>
      <c r="H12" s="41"/>
      <c r="I12" s="11">
        <v>0</v>
      </c>
      <c r="K12" s="71">
        <v>0</v>
      </c>
      <c r="L12" s="68">
        <v>0</v>
      </c>
      <c r="M12" s="69">
        <f t="shared" ref="M12:M15" si="3">L12*$R$7</f>
        <v>0</v>
      </c>
      <c r="N12" s="67">
        <v>0</v>
      </c>
      <c r="O12" s="69">
        <f t="shared" ref="O12:O15" si="4">K12*(L12+M12)*N12</f>
        <v>0</v>
      </c>
      <c r="P12" s="70">
        <f t="shared" ref="P12:P15" si="5">K12*(L12+M12)</f>
        <v>0</v>
      </c>
      <c r="Q12" s="41"/>
      <c r="R12" s="11">
        <v>0</v>
      </c>
    </row>
    <row r="13" spans="1:18" x14ac:dyDescent="0.2">
      <c r="A13" s="24" t="s">
        <v>1</v>
      </c>
      <c r="B13" s="71">
        <v>0</v>
      </c>
      <c r="C13" s="68">
        <v>0</v>
      </c>
      <c r="D13" s="69">
        <f t="shared" si="0"/>
        <v>0</v>
      </c>
      <c r="E13" s="67">
        <v>0</v>
      </c>
      <c r="F13" s="69">
        <f t="shared" si="1"/>
        <v>0</v>
      </c>
      <c r="G13" s="70">
        <f t="shared" si="2"/>
        <v>0</v>
      </c>
      <c r="H13" s="41"/>
      <c r="I13" s="11">
        <v>0</v>
      </c>
      <c r="K13" s="71">
        <v>0</v>
      </c>
      <c r="L13" s="68">
        <v>0</v>
      </c>
      <c r="M13" s="69">
        <f t="shared" si="3"/>
        <v>0</v>
      </c>
      <c r="N13" s="67">
        <v>0</v>
      </c>
      <c r="O13" s="69">
        <f t="shared" si="4"/>
        <v>0</v>
      </c>
      <c r="P13" s="70">
        <f t="shared" si="5"/>
        <v>0</v>
      </c>
      <c r="Q13" s="41"/>
      <c r="R13" s="11">
        <v>0</v>
      </c>
    </row>
    <row r="14" spans="1:18" x14ac:dyDescent="0.2">
      <c r="A14" s="24" t="s">
        <v>1</v>
      </c>
      <c r="B14" s="71">
        <v>0</v>
      </c>
      <c r="C14" s="68">
        <v>0</v>
      </c>
      <c r="D14" s="69">
        <f t="shared" si="0"/>
        <v>0</v>
      </c>
      <c r="E14" s="67">
        <v>0</v>
      </c>
      <c r="F14" s="69">
        <f t="shared" si="1"/>
        <v>0</v>
      </c>
      <c r="G14" s="70">
        <f t="shared" si="2"/>
        <v>0</v>
      </c>
      <c r="H14" s="41"/>
      <c r="I14" s="11">
        <v>0</v>
      </c>
      <c r="K14" s="71">
        <v>0</v>
      </c>
      <c r="L14" s="68">
        <v>0</v>
      </c>
      <c r="M14" s="69">
        <f t="shared" si="3"/>
        <v>0</v>
      </c>
      <c r="N14" s="67">
        <v>0</v>
      </c>
      <c r="O14" s="69">
        <f t="shared" si="4"/>
        <v>0</v>
      </c>
      <c r="P14" s="70">
        <f t="shared" si="5"/>
        <v>0</v>
      </c>
      <c r="Q14" s="41"/>
      <c r="R14" s="11">
        <v>0</v>
      </c>
    </row>
    <row r="15" spans="1:18" x14ac:dyDescent="0.2">
      <c r="A15" s="24"/>
      <c r="B15" s="71">
        <v>0</v>
      </c>
      <c r="C15" s="68">
        <v>0</v>
      </c>
      <c r="D15" s="69">
        <f t="shared" si="0"/>
        <v>0</v>
      </c>
      <c r="E15" s="67">
        <v>0</v>
      </c>
      <c r="F15" s="69">
        <f t="shared" si="1"/>
        <v>0</v>
      </c>
      <c r="G15" s="70">
        <f t="shared" si="2"/>
        <v>0</v>
      </c>
      <c r="H15" s="41"/>
      <c r="I15" s="11">
        <v>0</v>
      </c>
      <c r="K15" s="71">
        <v>0</v>
      </c>
      <c r="L15" s="68">
        <v>0</v>
      </c>
      <c r="M15" s="69">
        <f t="shared" si="3"/>
        <v>0</v>
      </c>
      <c r="N15" s="67">
        <v>0</v>
      </c>
      <c r="O15" s="69">
        <f t="shared" si="4"/>
        <v>0</v>
      </c>
      <c r="P15" s="70">
        <f t="shared" si="5"/>
        <v>0</v>
      </c>
      <c r="Q15" s="41"/>
      <c r="R15" s="11">
        <v>0</v>
      </c>
    </row>
    <row r="16" spans="1:18" x14ac:dyDescent="0.2">
      <c r="A16" s="23" t="s">
        <v>11</v>
      </c>
      <c r="B16" s="12"/>
      <c r="C16" s="17"/>
      <c r="D16" s="2"/>
      <c r="E16" s="2"/>
      <c r="F16" s="2"/>
      <c r="G16" s="30"/>
      <c r="H16" s="40"/>
      <c r="I16" s="10"/>
      <c r="K16" s="12"/>
      <c r="L16" s="17"/>
      <c r="M16" s="2"/>
      <c r="N16" s="2"/>
      <c r="O16" s="2"/>
      <c r="P16" s="30"/>
      <c r="Q16" s="40"/>
      <c r="R16" s="10"/>
    </row>
    <row r="17" spans="1:18" x14ac:dyDescent="0.2">
      <c r="A17" s="23"/>
      <c r="B17" s="31"/>
      <c r="C17" s="19"/>
      <c r="D17" s="3"/>
      <c r="E17" s="3"/>
      <c r="F17" s="3"/>
      <c r="G17" s="32">
        <v>0</v>
      </c>
      <c r="H17" s="42">
        <v>0</v>
      </c>
      <c r="I17" s="10">
        <v>0</v>
      </c>
      <c r="K17" s="31"/>
      <c r="L17" s="19"/>
      <c r="M17" s="3"/>
      <c r="N17" s="3"/>
      <c r="O17" s="3"/>
      <c r="P17" s="32">
        <v>0</v>
      </c>
      <c r="Q17" s="42">
        <v>0</v>
      </c>
      <c r="R17" s="10">
        <v>0</v>
      </c>
    </row>
    <row r="18" spans="1:18" x14ac:dyDescent="0.2">
      <c r="A18" s="23"/>
      <c r="B18" s="31"/>
      <c r="C18" s="19"/>
      <c r="D18" s="3"/>
      <c r="E18" s="3"/>
      <c r="F18" s="3"/>
      <c r="G18" s="32">
        <v>0</v>
      </c>
      <c r="H18" s="42">
        <v>0</v>
      </c>
      <c r="I18" s="10">
        <v>0</v>
      </c>
      <c r="K18" s="31"/>
      <c r="L18" s="19"/>
      <c r="M18" s="3"/>
      <c r="N18" s="3"/>
      <c r="O18" s="3"/>
      <c r="P18" s="32">
        <v>0</v>
      </c>
      <c r="Q18" s="42">
        <v>0</v>
      </c>
      <c r="R18" s="10">
        <v>0</v>
      </c>
    </row>
    <row r="19" spans="1:18" x14ac:dyDescent="0.2">
      <c r="A19" s="24"/>
      <c r="B19" s="31"/>
      <c r="C19" s="19"/>
      <c r="D19" s="3"/>
      <c r="E19" s="3"/>
      <c r="F19" s="3"/>
      <c r="G19" s="32">
        <v>0</v>
      </c>
      <c r="H19" s="42">
        <v>0</v>
      </c>
      <c r="I19" s="10">
        <v>0</v>
      </c>
      <c r="K19" s="31"/>
      <c r="L19" s="19"/>
      <c r="M19" s="3"/>
      <c r="N19" s="3"/>
      <c r="O19" s="3"/>
      <c r="P19" s="32">
        <v>0</v>
      </c>
      <c r="Q19" s="42">
        <v>0</v>
      </c>
      <c r="R19" s="10">
        <v>0</v>
      </c>
    </row>
    <row r="20" spans="1:18" ht="15" thickBot="1" x14ac:dyDescent="0.25">
      <c r="A20" s="25"/>
      <c r="B20" s="33"/>
      <c r="C20" s="20"/>
      <c r="D20" s="5"/>
      <c r="E20" s="5"/>
      <c r="F20" s="5"/>
      <c r="G20" s="34">
        <v>0</v>
      </c>
      <c r="H20" s="43">
        <v>0</v>
      </c>
      <c r="I20" s="13">
        <v>0</v>
      </c>
      <c r="K20" s="33"/>
      <c r="L20" s="20"/>
      <c r="M20" s="5"/>
      <c r="N20" s="5"/>
      <c r="O20" s="5"/>
      <c r="P20" s="34">
        <v>0</v>
      </c>
      <c r="Q20" s="43">
        <v>0</v>
      </c>
      <c r="R20" s="13">
        <v>0</v>
      </c>
    </row>
    <row r="21" spans="1:18" ht="15.75" thickTop="1" x14ac:dyDescent="0.25">
      <c r="A21" s="26" t="s">
        <v>2</v>
      </c>
      <c r="B21" s="35">
        <f t="shared" ref="B21:I21" si="6">SUM(B10:B20)</f>
        <v>2</v>
      </c>
      <c r="C21" s="74">
        <f t="shared" si="6"/>
        <v>40000</v>
      </c>
      <c r="D21" s="74"/>
      <c r="E21" s="74"/>
      <c r="F21" s="74">
        <f t="shared" si="6"/>
        <v>55600</v>
      </c>
      <c r="G21" s="78">
        <f t="shared" si="6"/>
        <v>111200</v>
      </c>
      <c r="H21" s="75">
        <f t="shared" si="6"/>
        <v>0</v>
      </c>
      <c r="I21" s="76">
        <f t="shared" si="6"/>
        <v>0</v>
      </c>
      <c r="J21" s="178"/>
      <c r="K21" s="35">
        <f t="shared" ref="K21:L21" si="7">SUM(K10:K20)</f>
        <v>2</v>
      </c>
      <c r="L21" s="74">
        <f t="shared" si="7"/>
        <v>40000</v>
      </c>
      <c r="M21" s="74"/>
      <c r="N21" s="74"/>
      <c r="O21" s="74">
        <f t="shared" ref="O21:R21" si="8">SUM(O10:O20)</f>
        <v>55600</v>
      </c>
      <c r="P21" s="78">
        <f t="shared" si="8"/>
        <v>111200</v>
      </c>
      <c r="Q21" s="75">
        <f t="shared" si="8"/>
        <v>0</v>
      </c>
      <c r="R21" s="76">
        <f t="shared" si="8"/>
        <v>0</v>
      </c>
    </row>
    <row r="22" spans="1:18" ht="7.5" customHeight="1" x14ac:dyDescent="0.25">
      <c r="A22" s="26"/>
      <c r="B22" s="35"/>
      <c r="C22" s="29"/>
      <c r="D22" s="4"/>
      <c r="E22" s="4"/>
      <c r="F22" s="4"/>
      <c r="G22" s="59"/>
      <c r="H22" s="65"/>
      <c r="I22" s="36"/>
      <c r="J22" s="182"/>
      <c r="K22" s="35"/>
      <c r="L22" s="29"/>
      <c r="M22" s="4"/>
      <c r="N22" s="4"/>
      <c r="O22" s="4"/>
      <c r="P22" s="59"/>
      <c r="Q22" s="65"/>
      <c r="R22" s="36"/>
    </row>
    <row r="23" spans="1:18" ht="15.75" x14ac:dyDescent="0.25">
      <c r="A23" s="22" t="s">
        <v>20</v>
      </c>
      <c r="B23" s="7"/>
      <c r="C23" s="15"/>
      <c r="D23" s="62"/>
      <c r="E23" s="62"/>
      <c r="F23" s="62"/>
      <c r="G23" s="79"/>
      <c r="H23" s="39"/>
      <c r="I23" s="8"/>
      <c r="J23" s="181"/>
      <c r="K23" s="7"/>
      <c r="L23" s="15"/>
      <c r="M23" s="62"/>
      <c r="N23" s="62"/>
      <c r="O23" s="62"/>
      <c r="P23" s="79"/>
      <c r="Q23" s="39"/>
      <c r="R23" s="8"/>
    </row>
    <row r="24" spans="1:18" x14ac:dyDescent="0.2">
      <c r="A24" s="23" t="s">
        <v>23</v>
      </c>
      <c r="B24" s="9"/>
      <c r="C24" s="16"/>
      <c r="D24" s="61"/>
      <c r="E24" s="61"/>
      <c r="F24" s="61"/>
      <c r="G24" s="30"/>
      <c r="H24" s="40"/>
      <c r="I24" s="10"/>
      <c r="K24" s="9"/>
      <c r="L24" s="16"/>
      <c r="M24" s="61"/>
      <c r="N24" s="61"/>
      <c r="O24" s="61"/>
      <c r="P24" s="30"/>
      <c r="Q24" s="40"/>
      <c r="R24" s="10"/>
    </row>
    <row r="25" spans="1:18" x14ac:dyDescent="0.2">
      <c r="A25" s="23"/>
      <c r="B25" s="12">
        <v>0</v>
      </c>
      <c r="C25" s="17">
        <v>0</v>
      </c>
      <c r="D25" s="2"/>
      <c r="E25" s="2"/>
      <c r="F25" s="2">
        <f>B25*C25</f>
        <v>0</v>
      </c>
      <c r="G25" s="30">
        <v>0</v>
      </c>
      <c r="H25" s="41"/>
      <c r="I25" s="11"/>
      <c r="K25" s="12">
        <v>0</v>
      </c>
      <c r="L25" s="17">
        <v>0</v>
      </c>
      <c r="M25" s="2"/>
      <c r="N25" s="2"/>
      <c r="O25" s="2">
        <f>K25*L25</f>
        <v>0</v>
      </c>
      <c r="P25" s="30">
        <v>0</v>
      </c>
      <c r="Q25" s="41"/>
      <c r="R25" s="11"/>
    </row>
    <row r="26" spans="1:18" x14ac:dyDescent="0.2">
      <c r="A26" s="23"/>
      <c r="B26" s="12">
        <v>0</v>
      </c>
      <c r="C26" s="17">
        <v>0</v>
      </c>
      <c r="D26" s="2"/>
      <c r="E26" s="2"/>
      <c r="F26" s="2">
        <f>B26*C26</f>
        <v>0</v>
      </c>
      <c r="G26" s="30">
        <v>0</v>
      </c>
      <c r="H26" s="41"/>
      <c r="I26" s="11"/>
      <c r="K26" s="12">
        <v>0</v>
      </c>
      <c r="L26" s="17">
        <v>0</v>
      </c>
      <c r="M26" s="2"/>
      <c r="N26" s="2"/>
      <c r="O26" s="2">
        <f>K26*L26</f>
        <v>0</v>
      </c>
      <c r="P26" s="30">
        <v>0</v>
      </c>
      <c r="Q26" s="41"/>
      <c r="R26" s="11"/>
    </row>
    <row r="27" spans="1:18" x14ac:dyDescent="0.2">
      <c r="A27" s="24"/>
      <c r="B27" s="12">
        <v>0</v>
      </c>
      <c r="C27" s="17">
        <v>0</v>
      </c>
      <c r="D27" s="2"/>
      <c r="E27" s="2"/>
      <c r="F27" s="2">
        <f>B27*C27</f>
        <v>0</v>
      </c>
      <c r="G27" s="30">
        <v>0</v>
      </c>
      <c r="H27" s="41"/>
      <c r="I27" s="11"/>
      <c r="K27" s="12">
        <v>0</v>
      </c>
      <c r="L27" s="17">
        <v>0</v>
      </c>
      <c r="M27" s="2"/>
      <c r="N27" s="2"/>
      <c r="O27" s="2">
        <f>K27*L27</f>
        <v>0</v>
      </c>
      <c r="P27" s="30">
        <v>0</v>
      </c>
      <c r="Q27" s="41"/>
      <c r="R27" s="11"/>
    </row>
    <row r="28" spans="1:18" x14ac:dyDescent="0.2">
      <c r="A28" s="24"/>
      <c r="B28" s="12">
        <v>0</v>
      </c>
      <c r="C28" s="17">
        <v>0</v>
      </c>
      <c r="D28" s="2"/>
      <c r="E28" s="2"/>
      <c r="F28" s="2">
        <f>B28*C28</f>
        <v>0</v>
      </c>
      <c r="G28" s="30">
        <v>0</v>
      </c>
      <c r="H28" s="41"/>
      <c r="I28" s="11"/>
      <c r="K28" s="12">
        <v>0</v>
      </c>
      <c r="L28" s="17">
        <v>0</v>
      </c>
      <c r="M28" s="2"/>
      <c r="N28" s="2"/>
      <c r="O28" s="2">
        <f>K28*L28</f>
        <v>0</v>
      </c>
      <c r="P28" s="30">
        <v>0</v>
      </c>
      <c r="Q28" s="41"/>
      <c r="R28" s="11"/>
    </row>
    <row r="29" spans="1:18" x14ac:dyDescent="0.2">
      <c r="A29" s="24"/>
      <c r="B29" s="12">
        <v>0</v>
      </c>
      <c r="C29" s="17">
        <v>0</v>
      </c>
      <c r="D29" s="2"/>
      <c r="E29" s="2"/>
      <c r="F29" s="2">
        <f>B29*C29</f>
        <v>0</v>
      </c>
      <c r="G29" s="30">
        <v>0</v>
      </c>
      <c r="H29" s="41"/>
      <c r="I29" s="11"/>
      <c r="K29" s="12">
        <v>0</v>
      </c>
      <c r="L29" s="17">
        <v>0</v>
      </c>
      <c r="M29" s="2"/>
      <c r="N29" s="2"/>
      <c r="O29" s="2">
        <f>K29*L29</f>
        <v>0</v>
      </c>
      <c r="P29" s="30">
        <v>0</v>
      </c>
      <c r="Q29" s="41"/>
      <c r="R29" s="11"/>
    </row>
    <row r="30" spans="1:18" x14ac:dyDescent="0.2">
      <c r="A30" s="23" t="s">
        <v>4</v>
      </c>
      <c r="B30" s="9"/>
      <c r="C30" s="16"/>
      <c r="D30" s="61"/>
      <c r="E30" s="61"/>
      <c r="F30" s="61"/>
      <c r="G30" s="30"/>
      <c r="H30" s="40"/>
      <c r="I30" s="10"/>
      <c r="K30" s="9"/>
      <c r="L30" s="16"/>
      <c r="M30" s="61"/>
      <c r="N30" s="61"/>
      <c r="O30" s="61"/>
      <c r="P30" s="30"/>
      <c r="Q30" s="40"/>
      <c r="R30" s="10"/>
    </row>
    <row r="31" spans="1:18" x14ac:dyDescent="0.2">
      <c r="A31" s="23"/>
      <c r="B31" s="37"/>
      <c r="C31" s="21"/>
      <c r="D31" s="63"/>
      <c r="E31" s="63"/>
      <c r="F31" s="63"/>
      <c r="G31" s="32">
        <v>0</v>
      </c>
      <c r="H31" s="42">
        <v>0</v>
      </c>
      <c r="I31" s="10">
        <v>0</v>
      </c>
      <c r="K31" s="37"/>
      <c r="L31" s="21"/>
      <c r="M31" s="63"/>
      <c r="N31" s="63"/>
      <c r="O31" s="63"/>
      <c r="P31" s="32">
        <v>0</v>
      </c>
      <c r="Q31" s="42">
        <v>0</v>
      </c>
      <c r="R31" s="10">
        <v>0</v>
      </c>
    </row>
    <row r="32" spans="1:18" x14ac:dyDescent="0.2">
      <c r="A32" s="23"/>
      <c r="B32" s="37"/>
      <c r="C32" s="21"/>
      <c r="D32" s="63"/>
      <c r="E32" s="63"/>
      <c r="F32" s="63"/>
      <c r="G32" s="32"/>
      <c r="H32" s="42">
        <v>0</v>
      </c>
      <c r="I32" s="10">
        <v>0</v>
      </c>
      <c r="K32" s="37"/>
      <c r="L32" s="21"/>
      <c r="M32" s="63"/>
      <c r="N32" s="63"/>
      <c r="O32" s="63"/>
      <c r="P32" s="32"/>
      <c r="Q32" s="42">
        <v>0</v>
      </c>
      <c r="R32" s="10">
        <v>0</v>
      </c>
    </row>
    <row r="33" spans="1:18" x14ac:dyDescent="0.2">
      <c r="A33" s="23"/>
      <c r="B33" s="37"/>
      <c r="C33" s="21"/>
      <c r="D33" s="63"/>
      <c r="E33" s="63"/>
      <c r="F33" s="63"/>
      <c r="G33" s="32"/>
      <c r="H33" s="42">
        <v>0</v>
      </c>
      <c r="I33" s="10">
        <v>0</v>
      </c>
      <c r="K33" s="37"/>
      <c r="L33" s="21"/>
      <c r="M33" s="63"/>
      <c r="N33" s="63"/>
      <c r="O33" s="63"/>
      <c r="P33" s="32"/>
      <c r="Q33" s="42">
        <v>0</v>
      </c>
      <c r="R33" s="10">
        <v>0</v>
      </c>
    </row>
    <row r="34" spans="1:18" x14ac:dyDescent="0.2">
      <c r="A34" s="23"/>
      <c r="B34" s="37"/>
      <c r="C34" s="21"/>
      <c r="D34" s="63"/>
      <c r="E34" s="63"/>
      <c r="F34" s="63"/>
      <c r="G34" s="32">
        <v>0</v>
      </c>
      <c r="H34" s="42">
        <v>0</v>
      </c>
      <c r="I34" s="10">
        <v>0</v>
      </c>
      <c r="K34" s="37"/>
      <c r="L34" s="21"/>
      <c r="M34" s="63"/>
      <c r="N34" s="63"/>
      <c r="O34" s="63"/>
      <c r="P34" s="32">
        <v>0</v>
      </c>
      <c r="Q34" s="42">
        <v>0</v>
      </c>
      <c r="R34" s="10">
        <v>0</v>
      </c>
    </row>
    <row r="35" spans="1:18" x14ac:dyDescent="0.2">
      <c r="A35" s="24"/>
      <c r="B35" s="31"/>
      <c r="C35" s="19"/>
      <c r="D35" s="3"/>
      <c r="E35" s="3"/>
      <c r="F35" s="3"/>
      <c r="G35" s="32">
        <v>0</v>
      </c>
      <c r="H35" s="42">
        <v>0</v>
      </c>
      <c r="I35" s="10">
        <v>0</v>
      </c>
      <c r="K35" s="31"/>
      <c r="L35" s="19"/>
      <c r="M35" s="3"/>
      <c r="N35" s="3"/>
      <c r="O35" s="3"/>
      <c r="P35" s="32">
        <v>0</v>
      </c>
      <c r="Q35" s="42">
        <v>0</v>
      </c>
      <c r="R35" s="10">
        <v>0</v>
      </c>
    </row>
    <row r="36" spans="1:18" ht="15" thickBot="1" x14ac:dyDescent="0.25">
      <c r="A36" s="25"/>
      <c r="B36" s="33"/>
      <c r="C36" s="20"/>
      <c r="D36" s="5"/>
      <c r="E36" s="5"/>
      <c r="F36" s="5"/>
      <c r="G36" s="34">
        <v>0</v>
      </c>
      <c r="H36" s="43">
        <v>0</v>
      </c>
      <c r="I36" s="13">
        <v>0</v>
      </c>
      <c r="K36" s="33"/>
      <c r="L36" s="20"/>
      <c r="M36" s="5"/>
      <c r="N36" s="5"/>
      <c r="O36" s="5"/>
      <c r="P36" s="34">
        <v>0</v>
      </c>
      <c r="Q36" s="43">
        <v>0</v>
      </c>
      <c r="R36" s="13">
        <v>0</v>
      </c>
    </row>
    <row r="37" spans="1:18" ht="16.5" thickTop="1" thickBot="1" x14ac:dyDescent="0.3">
      <c r="A37" s="27" t="s">
        <v>3</v>
      </c>
      <c r="B37" s="14">
        <f t="shared" ref="B37:I37" si="9">SUM(B25:B36)</f>
        <v>0</v>
      </c>
      <c r="C37" s="18">
        <f t="shared" si="9"/>
        <v>0</v>
      </c>
      <c r="D37" s="64"/>
      <c r="E37" s="64"/>
      <c r="F37" s="64">
        <f t="shared" si="9"/>
        <v>0</v>
      </c>
      <c r="G37" s="38">
        <f t="shared" si="9"/>
        <v>0</v>
      </c>
      <c r="H37" s="18">
        <f t="shared" si="9"/>
        <v>0</v>
      </c>
      <c r="I37" s="38">
        <f t="shared" si="9"/>
        <v>0</v>
      </c>
      <c r="J37" s="182"/>
      <c r="K37" s="14">
        <f t="shared" ref="K37:L37" si="10">SUM(K25:K36)</f>
        <v>0</v>
      </c>
      <c r="L37" s="18">
        <f t="shared" si="10"/>
        <v>0</v>
      </c>
      <c r="M37" s="64"/>
      <c r="N37" s="64"/>
      <c r="O37" s="64">
        <f t="shared" ref="O37:R37" si="11">SUM(O25:O36)</f>
        <v>0</v>
      </c>
      <c r="P37" s="38">
        <f t="shared" si="11"/>
        <v>0</v>
      </c>
      <c r="Q37" s="18">
        <f t="shared" si="11"/>
        <v>0</v>
      </c>
      <c r="R37" s="38">
        <f t="shared" si="11"/>
        <v>0</v>
      </c>
    </row>
    <row r="38" spans="1:18" ht="16.5" thickBot="1" x14ac:dyDescent="0.3">
      <c r="A38" s="28" t="s">
        <v>5</v>
      </c>
      <c r="B38" s="6">
        <f>B21+B37</f>
        <v>2</v>
      </c>
      <c r="C38" s="72">
        <f>C21+C37</f>
        <v>40000</v>
      </c>
      <c r="D38" s="73"/>
      <c r="E38" s="73"/>
      <c r="F38" s="290">
        <f t="shared" ref="F38:L38" si="12">F21+F37</f>
        <v>55600</v>
      </c>
      <c r="G38" s="80">
        <f t="shared" si="12"/>
        <v>111200</v>
      </c>
      <c r="H38" s="291">
        <f t="shared" si="12"/>
        <v>0</v>
      </c>
      <c r="I38" s="81">
        <f t="shared" si="12"/>
        <v>0</v>
      </c>
      <c r="J38" s="188"/>
      <c r="K38" s="6">
        <f t="shared" si="12"/>
        <v>2</v>
      </c>
      <c r="L38" s="72">
        <f t="shared" si="12"/>
        <v>40000</v>
      </c>
      <c r="M38" s="73"/>
      <c r="N38" s="73"/>
      <c r="O38" s="290">
        <f t="shared" ref="O38:R38" si="13">O21+O37</f>
        <v>55600</v>
      </c>
      <c r="P38" s="80">
        <f t="shared" si="13"/>
        <v>111200</v>
      </c>
      <c r="Q38" s="291">
        <f t="shared" si="13"/>
        <v>0</v>
      </c>
      <c r="R38" s="81">
        <f t="shared" si="13"/>
        <v>0</v>
      </c>
    </row>
    <row r="39" spans="1:18" ht="15" thickBot="1" x14ac:dyDescent="0.25"/>
    <row r="40" spans="1:18" ht="24" thickBot="1" x14ac:dyDescent="0.25">
      <c r="A40" s="272" t="s">
        <v>89</v>
      </c>
      <c r="B40" s="273"/>
      <c r="C40" s="273"/>
      <c r="D40" s="273"/>
      <c r="E40" s="273"/>
      <c r="F40" s="273"/>
      <c r="G40" s="273"/>
      <c r="H40" s="273"/>
      <c r="I40" s="274"/>
    </row>
    <row r="41" spans="1:18" ht="43.5" x14ac:dyDescent="0.2">
      <c r="A41" s="193" t="s">
        <v>87</v>
      </c>
      <c r="B41" s="271" t="s">
        <v>86</v>
      </c>
      <c r="C41" s="271"/>
      <c r="D41" s="271" t="s">
        <v>85</v>
      </c>
      <c r="E41" s="271"/>
      <c r="F41" s="271" t="s">
        <v>90</v>
      </c>
      <c r="G41" s="271"/>
      <c r="H41" s="271"/>
      <c r="I41" s="271"/>
    </row>
    <row r="42" spans="1:18" x14ac:dyDescent="0.2">
      <c r="A42" s="2"/>
      <c r="B42" s="259"/>
      <c r="C42" s="259"/>
      <c r="D42" s="259"/>
      <c r="E42" s="259"/>
      <c r="F42" s="278"/>
      <c r="G42" s="278"/>
      <c r="H42" s="278"/>
      <c r="I42" s="278"/>
    </row>
    <row r="43" spans="1:18" x14ac:dyDescent="0.2">
      <c r="A43" s="2" t="s">
        <v>1</v>
      </c>
      <c r="B43" s="259"/>
      <c r="C43" s="259"/>
      <c r="D43" s="259"/>
      <c r="E43" s="259"/>
      <c r="F43" s="278"/>
      <c r="G43" s="278"/>
      <c r="H43" s="278"/>
      <c r="I43" s="278"/>
    </row>
    <row r="44" spans="1:18" x14ac:dyDescent="0.2">
      <c r="A44" s="2"/>
      <c r="B44" s="259"/>
      <c r="C44" s="259"/>
      <c r="D44" s="259"/>
      <c r="E44" s="259"/>
      <c r="F44" s="278"/>
      <c r="G44" s="278"/>
      <c r="H44" s="278"/>
      <c r="I44" s="278"/>
    </row>
    <row r="45" spans="1:18" x14ac:dyDescent="0.2">
      <c r="A45" s="2"/>
      <c r="B45" s="259"/>
      <c r="C45" s="259"/>
      <c r="D45" s="259"/>
      <c r="E45" s="259"/>
      <c r="F45" s="278"/>
      <c r="G45" s="278"/>
      <c r="H45" s="278"/>
      <c r="I45" s="278"/>
    </row>
    <row r="46" spans="1:18" x14ac:dyDescent="0.2">
      <c r="A46" s="2"/>
      <c r="B46" s="259"/>
      <c r="C46" s="259"/>
      <c r="D46" s="259"/>
      <c r="E46" s="259"/>
      <c r="F46" s="278"/>
      <c r="G46" s="278"/>
      <c r="H46" s="278"/>
      <c r="I46" s="278"/>
    </row>
    <row r="47" spans="1:18" x14ac:dyDescent="0.2">
      <c r="A47" s="2"/>
      <c r="B47" s="259"/>
      <c r="C47" s="259"/>
      <c r="D47" s="259"/>
      <c r="E47" s="259"/>
      <c r="F47" s="278"/>
      <c r="G47" s="278"/>
      <c r="H47" s="278"/>
      <c r="I47" s="278"/>
    </row>
    <row r="48" spans="1:18" x14ac:dyDescent="0.2">
      <c r="A48" s="2"/>
      <c r="B48" s="259"/>
      <c r="C48" s="259"/>
      <c r="D48" s="259"/>
      <c r="E48" s="259"/>
      <c r="F48" s="278"/>
      <c r="G48" s="278"/>
      <c r="H48" s="278"/>
      <c r="I48" s="278"/>
    </row>
    <row r="49" spans="1:9" x14ac:dyDescent="0.2">
      <c r="A49" s="2"/>
      <c r="B49" s="259"/>
      <c r="C49" s="259"/>
      <c r="D49" s="259"/>
      <c r="E49" s="259"/>
      <c r="F49" s="278"/>
      <c r="G49" s="278"/>
      <c r="H49" s="278"/>
      <c r="I49" s="278"/>
    </row>
    <row r="50" spans="1:9" x14ac:dyDescent="0.2">
      <c r="A50" s="2"/>
      <c r="B50" s="259"/>
      <c r="C50" s="259"/>
      <c r="D50" s="259"/>
      <c r="E50" s="259"/>
      <c r="F50" s="278"/>
      <c r="G50" s="278"/>
      <c r="H50" s="278"/>
      <c r="I50" s="278"/>
    </row>
    <row r="51" spans="1:9" x14ac:dyDescent="0.2">
      <c r="A51" s="2"/>
      <c r="B51" s="259"/>
      <c r="C51" s="259"/>
      <c r="D51" s="259"/>
      <c r="E51" s="259"/>
      <c r="F51" s="278"/>
      <c r="G51" s="278"/>
      <c r="H51" s="278"/>
      <c r="I51" s="278"/>
    </row>
    <row r="52" spans="1:9" x14ac:dyDescent="0.2">
      <c r="A52" s="2"/>
      <c r="B52" s="259"/>
      <c r="C52" s="259"/>
      <c r="D52" s="259"/>
      <c r="E52" s="259"/>
      <c r="F52" s="278"/>
      <c r="G52" s="278"/>
      <c r="H52" s="278"/>
      <c r="I52" s="278"/>
    </row>
    <row r="53" spans="1:9" x14ac:dyDescent="0.2">
      <c r="A53" s="2"/>
      <c r="B53" s="259"/>
      <c r="C53" s="259"/>
      <c r="D53" s="259"/>
      <c r="E53" s="259"/>
      <c r="F53" s="278"/>
      <c r="G53" s="278"/>
      <c r="H53" s="278"/>
      <c r="I53" s="278"/>
    </row>
    <row r="54" spans="1:9" x14ac:dyDescent="0.2">
      <c r="A54" s="2"/>
      <c r="B54" s="259"/>
      <c r="C54" s="259"/>
      <c r="D54" s="259"/>
      <c r="E54" s="259"/>
      <c r="F54" s="278"/>
      <c r="G54" s="278"/>
      <c r="H54" s="278"/>
      <c r="I54" s="278"/>
    </row>
    <row r="55" spans="1:9" x14ac:dyDescent="0.2">
      <c r="A55" s="2"/>
      <c r="B55" s="259"/>
      <c r="C55" s="259"/>
      <c r="D55" s="259"/>
      <c r="E55" s="259"/>
      <c r="F55" s="278"/>
      <c r="G55" s="278"/>
      <c r="H55" s="278"/>
      <c r="I55" s="278"/>
    </row>
    <row r="56" spans="1:9" x14ac:dyDescent="0.2">
      <c r="A56" s="2"/>
      <c r="B56" s="259"/>
      <c r="C56" s="259"/>
      <c r="D56" s="259"/>
      <c r="E56" s="259"/>
      <c r="F56" s="278"/>
      <c r="G56" s="278"/>
      <c r="H56" s="278"/>
      <c r="I56" s="278"/>
    </row>
    <row r="57" spans="1:9" x14ac:dyDescent="0.2">
      <c r="A57" s="2"/>
      <c r="B57" s="259"/>
      <c r="C57" s="259"/>
      <c r="D57" s="259"/>
      <c r="E57" s="259"/>
      <c r="F57" s="278"/>
      <c r="G57" s="278"/>
      <c r="H57" s="278"/>
      <c r="I57" s="278"/>
    </row>
    <row r="58" spans="1:9" x14ac:dyDescent="0.2">
      <c r="A58" s="2"/>
      <c r="B58" s="259"/>
      <c r="C58" s="259"/>
      <c r="D58" s="259"/>
      <c r="E58" s="259"/>
      <c r="F58" s="278"/>
      <c r="G58" s="278"/>
      <c r="H58" s="278"/>
      <c r="I58" s="278"/>
    </row>
    <row r="59" spans="1:9" x14ac:dyDescent="0.2">
      <c r="A59" s="2"/>
      <c r="B59" s="259"/>
      <c r="C59" s="259"/>
      <c r="D59" s="259"/>
      <c r="E59" s="259"/>
      <c r="F59" s="278"/>
      <c r="G59" s="278"/>
      <c r="H59" s="278"/>
      <c r="I59" s="278"/>
    </row>
    <row r="60" spans="1:9" ht="15" x14ac:dyDescent="0.2">
      <c r="A60" s="160"/>
      <c r="B60" s="259"/>
      <c r="C60" s="259"/>
      <c r="D60" s="259"/>
      <c r="E60" s="259"/>
      <c r="F60" s="278"/>
      <c r="G60" s="278"/>
      <c r="H60" s="278"/>
      <c r="I60" s="278"/>
    </row>
    <row r="61" spans="1:9" x14ac:dyDescent="0.2">
      <c r="A61" s="2"/>
      <c r="B61" s="259"/>
      <c r="C61" s="259"/>
      <c r="D61" s="259"/>
      <c r="E61" s="259"/>
      <c r="F61" s="278"/>
      <c r="G61" s="278"/>
      <c r="H61" s="278"/>
      <c r="I61" s="278"/>
    </row>
    <row r="62" spans="1:9" x14ac:dyDescent="0.2">
      <c r="A62" s="2"/>
      <c r="B62" s="259"/>
      <c r="C62" s="259"/>
      <c r="D62" s="259"/>
      <c r="E62" s="259"/>
      <c r="F62" s="278"/>
      <c r="G62" s="278"/>
      <c r="H62" s="278"/>
      <c r="I62" s="278"/>
    </row>
    <row r="63" spans="1:9" x14ac:dyDescent="0.2">
      <c r="A63" s="2"/>
      <c r="B63" s="259"/>
      <c r="C63" s="259"/>
      <c r="D63" s="259"/>
      <c r="E63" s="259"/>
      <c r="F63" s="278"/>
      <c r="G63" s="278"/>
      <c r="H63" s="278"/>
      <c r="I63" s="278"/>
    </row>
    <row r="64" spans="1:9" x14ac:dyDescent="0.2">
      <c r="A64" s="2"/>
      <c r="B64" s="259"/>
      <c r="C64" s="259"/>
      <c r="D64" s="259"/>
      <c r="E64" s="259"/>
      <c r="F64" s="278"/>
      <c r="G64" s="278"/>
      <c r="H64" s="278"/>
      <c r="I64" s="278"/>
    </row>
    <row r="65" spans="1:9" x14ac:dyDescent="0.2">
      <c r="A65" s="2"/>
      <c r="B65" s="259"/>
      <c r="C65" s="259"/>
      <c r="D65" s="259"/>
      <c r="E65" s="259"/>
      <c r="F65" s="278"/>
      <c r="G65" s="278"/>
      <c r="H65" s="278"/>
      <c r="I65" s="278"/>
    </row>
    <row r="66" spans="1:9" x14ac:dyDescent="0.2">
      <c r="A66" s="2"/>
      <c r="B66" s="259"/>
      <c r="C66" s="259"/>
      <c r="D66" s="259"/>
      <c r="E66" s="259"/>
      <c r="F66" s="278"/>
      <c r="G66" s="278"/>
      <c r="H66" s="278"/>
      <c r="I66" s="278"/>
    </row>
    <row r="67" spans="1:9" x14ac:dyDescent="0.2">
      <c r="A67" s="2"/>
      <c r="B67" s="259"/>
      <c r="C67" s="259"/>
      <c r="D67" s="259"/>
      <c r="E67" s="259"/>
      <c r="F67" s="278"/>
      <c r="G67" s="278"/>
      <c r="H67" s="278"/>
      <c r="I67" s="278"/>
    </row>
    <row r="68" spans="1:9" x14ac:dyDescent="0.2">
      <c r="A68" s="2"/>
      <c r="B68" s="259"/>
      <c r="C68" s="259"/>
      <c r="D68" s="259"/>
      <c r="E68" s="259"/>
      <c r="F68" s="278"/>
      <c r="G68" s="278"/>
      <c r="H68" s="278"/>
      <c r="I68" s="278"/>
    </row>
    <row r="69" spans="1:9" x14ac:dyDescent="0.2">
      <c r="A69" s="2"/>
      <c r="B69" s="259"/>
      <c r="C69" s="259"/>
      <c r="D69" s="259"/>
      <c r="E69" s="259"/>
      <c r="F69" s="278"/>
      <c r="G69" s="278"/>
      <c r="H69" s="278"/>
      <c r="I69" s="278"/>
    </row>
    <row r="70" spans="1:9" x14ac:dyDescent="0.2">
      <c r="A70" s="2"/>
      <c r="B70" s="259"/>
      <c r="C70" s="259"/>
      <c r="D70" s="259"/>
      <c r="E70" s="259"/>
      <c r="F70" s="278"/>
      <c r="G70" s="278"/>
      <c r="H70" s="278"/>
      <c r="I70" s="278"/>
    </row>
  </sheetData>
  <mergeCells count="96">
    <mergeCell ref="F67:I67"/>
    <mergeCell ref="F68:I68"/>
    <mergeCell ref="F69:I69"/>
    <mergeCell ref="B70:C70"/>
    <mergeCell ref="D70:E70"/>
    <mergeCell ref="F70:I70"/>
    <mergeCell ref="B69:C69"/>
    <mergeCell ref="D69:E69"/>
    <mergeCell ref="F62:I62"/>
    <mergeCell ref="F63:I63"/>
    <mergeCell ref="F64:I64"/>
    <mergeCell ref="F65:I65"/>
    <mergeCell ref="F66:I66"/>
    <mergeCell ref="F57:I57"/>
    <mergeCell ref="F58:I58"/>
    <mergeCell ref="F59:I59"/>
    <mergeCell ref="F60:I60"/>
    <mergeCell ref="F61:I61"/>
    <mergeCell ref="F52:I52"/>
    <mergeCell ref="F53:I53"/>
    <mergeCell ref="F54:I54"/>
    <mergeCell ref="F55:I55"/>
    <mergeCell ref="F56:I56"/>
    <mergeCell ref="F47:I47"/>
    <mergeCell ref="F48:I48"/>
    <mergeCell ref="F49:I49"/>
    <mergeCell ref="F50:I50"/>
    <mergeCell ref="F51:I51"/>
    <mergeCell ref="F42:I42"/>
    <mergeCell ref="F43:I43"/>
    <mergeCell ref="F44:I44"/>
    <mergeCell ref="F45:I45"/>
    <mergeCell ref="F46:I46"/>
    <mergeCell ref="K6:R6"/>
    <mergeCell ref="B41:C41"/>
    <mergeCell ref="D41:E41"/>
    <mergeCell ref="F41:I41"/>
    <mergeCell ref="A1:I1"/>
    <mergeCell ref="A2:I2"/>
    <mergeCell ref="A3:I5"/>
    <mergeCell ref="A6:I6"/>
    <mergeCell ref="A40:I40"/>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B66:C66"/>
    <mergeCell ref="D66:E66"/>
    <mergeCell ref="B67:C67"/>
    <mergeCell ref="D67:E67"/>
    <mergeCell ref="B68:C68"/>
    <mergeCell ref="D68:E6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0"/>
  <sheetViews>
    <sheetView workbookViewId="0">
      <selection activeCell="O13" sqref="O13"/>
    </sheetView>
  </sheetViews>
  <sheetFormatPr defaultRowHeight="14.25" x14ac:dyDescent="0.2"/>
  <cols>
    <col min="1" max="1" width="50" style="1" bestFit="1" customWidth="1"/>
    <col min="2" max="2" width="13" style="1" customWidth="1"/>
    <col min="3" max="5" width="14.140625" style="1" customWidth="1"/>
    <col min="6" max="6" width="15.7109375" style="1" customWidth="1"/>
    <col min="7" max="7" width="14.7109375" style="1" customWidth="1"/>
    <col min="8" max="8" width="19.140625" style="1" customWidth="1"/>
    <col min="9" max="9" width="22.7109375" style="1" customWidth="1"/>
    <col min="10" max="10" width="7.85546875" style="179" customWidth="1"/>
    <col min="11" max="11" width="13" style="1" customWidth="1"/>
    <col min="12" max="14" width="14.140625" style="1" customWidth="1"/>
    <col min="15" max="15" width="15.7109375" style="1" customWidth="1"/>
    <col min="16" max="16" width="14.7109375" style="1" customWidth="1"/>
    <col min="17" max="17" width="19.140625" style="1" customWidth="1"/>
    <col min="18" max="18" width="22.7109375" style="1" customWidth="1"/>
    <col min="19" max="16384" width="9.140625" style="1"/>
  </cols>
  <sheetData>
    <row r="1" spans="1:18" ht="26.25" x14ac:dyDescent="0.4">
      <c r="A1" s="262" t="s">
        <v>50</v>
      </c>
      <c r="B1" s="263"/>
      <c r="C1" s="263"/>
      <c r="D1" s="263"/>
      <c r="E1" s="263"/>
      <c r="F1" s="263"/>
      <c r="G1" s="263"/>
      <c r="H1" s="263"/>
      <c r="I1" s="264"/>
      <c r="J1" s="184"/>
    </row>
    <row r="2" spans="1:18" ht="26.25" x14ac:dyDescent="0.4">
      <c r="A2" s="265" t="s">
        <v>107</v>
      </c>
      <c r="B2" s="266"/>
      <c r="C2" s="266"/>
      <c r="D2" s="266"/>
      <c r="E2" s="266"/>
      <c r="F2" s="266"/>
      <c r="G2" s="266"/>
      <c r="H2" s="266"/>
      <c r="I2" s="267"/>
      <c r="J2" s="185"/>
    </row>
    <row r="3" spans="1:18" ht="15" customHeight="1" x14ac:dyDescent="0.2">
      <c r="A3" s="268" t="s">
        <v>88</v>
      </c>
      <c r="B3" s="269"/>
      <c r="C3" s="269"/>
      <c r="D3" s="269"/>
      <c r="E3" s="269"/>
      <c r="F3" s="269"/>
      <c r="G3" s="269"/>
      <c r="H3" s="269"/>
      <c r="I3" s="270"/>
      <c r="J3" s="186"/>
    </row>
    <row r="4" spans="1:18" ht="15" x14ac:dyDescent="0.2">
      <c r="A4" s="268"/>
      <c r="B4" s="269"/>
      <c r="C4" s="269"/>
      <c r="D4" s="269"/>
      <c r="E4" s="269"/>
      <c r="F4" s="269"/>
      <c r="G4" s="269"/>
      <c r="H4" s="269"/>
      <c r="I4" s="270"/>
      <c r="J4" s="186"/>
    </row>
    <row r="5" spans="1:18" s="85" customFormat="1" ht="27" thickBot="1" x14ac:dyDescent="0.45">
      <c r="A5" s="268"/>
      <c r="B5" s="269"/>
      <c r="C5" s="269"/>
      <c r="D5" s="269"/>
      <c r="E5" s="269"/>
      <c r="F5" s="269"/>
      <c r="G5" s="269"/>
      <c r="H5" s="269"/>
      <c r="I5" s="270"/>
      <c r="J5" s="186"/>
      <c r="K5" s="90"/>
      <c r="L5" s="90"/>
    </row>
    <row r="6" spans="1:18" s="85" customFormat="1" ht="18.75" thickBot="1" x14ac:dyDescent="0.3">
      <c r="A6" s="275" t="s">
        <v>24</v>
      </c>
      <c r="B6" s="276"/>
      <c r="C6" s="276"/>
      <c r="D6" s="276"/>
      <c r="E6" s="276"/>
      <c r="F6" s="276"/>
      <c r="G6" s="276"/>
      <c r="H6" s="276"/>
      <c r="I6" s="277"/>
      <c r="J6" s="177"/>
      <c r="K6" s="256" t="s">
        <v>25</v>
      </c>
      <c r="L6" s="257"/>
      <c r="M6" s="257"/>
      <c r="N6" s="257"/>
      <c r="O6" s="257"/>
      <c r="P6" s="257"/>
      <c r="Q6" s="279"/>
      <c r="R6" s="280"/>
    </row>
    <row r="7" spans="1:18" ht="30" customHeight="1" thickBot="1" x14ac:dyDescent="0.3">
      <c r="A7" s="162"/>
      <c r="B7" s="183"/>
      <c r="C7" s="183"/>
      <c r="D7" s="183"/>
      <c r="E7" s="183"/>
      <c r="F7" s="183"/>
      <c r="G7" s="183"/>
      <c r="H7" s="91" t="s">
        <v>27</v>
      </c>
      <c r="I7" s="189">
        <v>0.39</v>
      </c>
      <c r="J7" s="187"/>
      <c r="K7" s="162"/>
      <c r="L7" s="183"/>
      <c r="M7" s="183"/>
      <c r="N7" s="183"/>
      <c r="O7" s="183"/>
      <c r="P7" s="183"/>
      <c r="Q7" s="91" t="s">
        <v>28</v>
      </c>
      <c r="R7" s="192">
        <v>0.39</v>
      </c>
    </row>
    <row r="8" spans="1:18" s="56" customFormat="1" ht="48" thickBot="1" x14ac:dyDescent="0.3">
      <c r="A8" s="53" t="s">
        <v>26</v>
      </c>
      <c r="B8" s="49" t="s">
        <v>8</v>
      </c>
      <c r="C8" s="54" t="s">
        <v>0</v>
      </c>
      <c r="D8" s="50" t="s">
        <v>19</v>
      </c>
      <c r="E8" s="50" t="s">
        <v>22</v>
      </c>
      <c r="F8" s="50" t="s">
        <v>7</v>
      </c>
      <c r="G8" s="55" t="s">
        <v>108</v>
      </c>
      <c r="H8" s="52" t="s">
        <v>9</v>
      </c>
      <c r="I8" s="51" t="s">
        <v>10</v>
      </c>
      <c r="J8" s="180"/>
      <c r="K8" s="49" t="s">
        <v>8</v>
      </c>
      <c r="L8" s="54" t="s">
        <v>0</v>
      </c>
      <c r="M8" s="50" t="s">
        <v>19</v>
      </c>
      <c r="N8" s="50" t="s">
        <v>22</v>
      </c>
      <c r="O8" s="50" t="s">
        <v>7</v>
      </c>
      <c r="P8" s="55" t="s">
        <v>108</v>
      </c>
      <c r="Q8" s="190" t="s">
        <v>9</v>
      </c>
      <c r="R8" s="191" t="s">
        <v>10</v>
      </c>
    </row>
    <row r="9" spans="1:18" ht="15.75" x14ac:dyDescent="0.25">
      <c r="A9" s="44" t="s">
        <v>18</v>
      </c>
      <c r="B9" s="45"/>
      <c r="C9" s="46"/>
      <c r="D9" s="60"/>
      <c r="E9" s="66"/>
      <c r="F9" s="66"/>
      <c r="G9" s="77"/>
      <c r="H9" s="48"/>
      <c r="I9" s="47"/>
      <c r="J9" s="181"/>
      <c r="K9" s="45"/>
      <c r="L9" s="46"/>
      <c r="M9" s="60"/>
      <c r="N9" s="66"/>
      <c r="O9" s="66"/>
      <c r="P9" s="77"/>
      <c r="Q9" s="48"/>
      <c r="R9" s="47"/>
    </row>
    <row r="10" spans="1:18" x14ac:dyDescent="0.2">
      <c r="A10" s="23" t="s">
        <v>6</v>
      </c>
      <c r="B10" s="9"/>
      <c r="C10" s="16"/>
      <c r="D10" s="61"/>
      <c r="E10" s="61"/>
      <c r="F10" s="61"/>
      <c r="G10" s="30"/>
      <c r="H10" s="40"/>
      <c r="I10" s="10"/>
      <c r="K10" s="9"/>
      <c r="L10" s="16"/>
      <c r="M10" s="61"/>
      <c r="N10" s="61"/>
      <c r="O10" s="61"/>
      <c r="P10" s="30"/>
      <c r="Q10" s="40"/>
      <c r="R10" s="10"/>
    </row>
    <row r="11" spans="1:18" x14ac:dyDescent="0.2">
      <c r="A11" s="24" t="s">
        <v>21</v>
      </c>
      <c r="B11" s="71">
        <v>2</v>
      </c>
      <c r="C11" s="68">
        <v>40000</v>
      </c>
      <c r="D11" s="69">
        <f>C11*$I$7</f>
        <v>15600</v>
      </c>
      <c r="E11" s="67">
        <v>0.5</v>
      </c>
      <c r="F11" s="69">
        <f>B11*(C11+D11)*E11</f>
        <v>55600</v>
      </c>
      <c r="G11" s="70">
        <f>B11*(C11+D11)</f>
        <v>111200</v>
      </c>
      <c r="H11" s="41"/>
      <c r="I11" s="11">
        <v>0</v>
      </c>
      <c r="K11" s="71">
        <v>2</v>
      </c>
      <c r="L11" s="68">
        <v>40000</v>
      </c>
      <c r="M11" s="69">
        <f>L11*$R$7</f>
        <v>15600</v>
      </c>
      <c r="N11" s="67">
        <v>0.5</v>
      </c>
      <c r="O11" s="69">
        <f>K11*(L11+M11)*N11</f>
        <v>55600</v>
      </c>
      <c r="P11" s="70">
        <f>K11*(L11+M11)</f>
        <v>111200</v>
      </c>
      <c r="Q11" s="41"/>
      <c r="R11" s="11">
        <v>0</v>
      </c>
    </row>
    <row r="12" spans="1:18" x14ac:dyDescent="0.2">
      <c r="A12" s="23"/>
      <c r="B12" s="71">
        <v>0</v>
      </c>
      <c r="C12" s="68">
        <v>0</v>
      </c>
      <c r="D12" s="69">
        <f t="shared" ref="D12:D15" si="0">C12*$I$7</f>
        <v>0</v>
      </c>
      <c r="E12" s="67">
        <v>0</v>
      </c>
      <c r="F12" s="69">
        <f t="shared" ref="F12:F15" si="1">B12*(C12+D12)*E12</f>
        <v>0</v>
      </c>
      <c r="G12" s="70">
        <f t="shared" ref="G12:G15" si="2">B12*(C12+D12)</f>
        <v>0</v>
      </c>
      <c r="H12" s="41"/>
      <c r="I12" s="11">
        <v>0</v>
      </c>
      <c r="K12" s="71">
        <v>0</v>
      </c>
      <c r="L12" s="68">
        <v>0</v>
      </c>
      <c r="M12" s="69">
        <f t="shared" ref="M12:M15" si="3">L12*$R$7</f>
        <v>0</v>
      </c>
      <c r="N12" s="67">
        <v>0</v>
      </c>
      <c r="O12" s="69">
        <f t="shared" ref="O12:O15" si="4">K12*(L12+M12)*N12</f>
        <v>0</v>
      </c>
      <c r="P12" s="70">
        <f t="shared" ref="P12:P15" si="5">K12*(L12+M12)</f>
        <v>0</v>
      </c>
      <c r="Q12" s="41"/>
      <c r="R12" s="11">
        <v>0</v>
      </c>
    </row>
    <row r="13" spans="1:18" x14ac:dyDescent="0.2">
      <c r="A13" s="24" t="s">
        <v>1</v>
      </c>
      <c r="B13" s="71">
        <v>0</v>
      </c>
      <c r="C13" s="68">
        <v>0</v>
      </c>
      <c r="D13" s="69">
        <f t="shared" si="0"/>
        <v>0</v>
      </c>
      <c r="E13" s="67">
        <v>0</v>
      </c>
      <c r="F13" s="69">
        <f t="shared" si="1"/>
        <v>0</v>
      </c>
      <c r="G13" s="70">
        <f t="shared" si="2"/>
        <v>0</v>
      </c>
      <c r="H13" s="41"/>
      <c r="I13" s="11">
        <v>0</v>
      </c>
      <c r="K13" s="71">
        <v>0</v>
      </c>
      <c r="L13" s="68">
        <v>0</v>
      </c>
      <c r="M13" s="69">
        <f t="shared" si="3"/>
        <v>0</v>
      </c>
      <c r="N13" s="67">
        <v>0</v>
      </c>
      <c r="O13" s="69">
        <f t="shared" si="4"/>
        <v>0</v>
      </c>
      <c r="P13" s="70">
        <f t="shared" si="5"/>
        <v>0</v>
      </c>
      <c r="Q13" s="41"/>
      <c r="R13" s="11">
        <v>0</v>
      </c>
    </row>
    <row r="14" spans="1:18" x14ac:dyDescent="0.2">
      <c r="A14" s="24" t="s">
        <v>1</v>
      </c>
      <c r="B14" s="71">
        <v>0</v>
      </c>
      <c r="C14" s="68">
        <v>0</v>
      </c>
      <c r="D14" s="69">
        <f t="shared" si="0"/>
        <v>0</v>
      </c>
      <c r="E14" s="67">
        <v>0</v>
      </c>
      <c r="F14" s="69">
        <f t="shared" si="1"/>
        <v>0</v>
      </c>
      <c r="G14" s="70">
        <f t="shared" si="2"/>
        <v>0</v>
      </c>
      <c r="H14" s="41"/>
      <c r="I14" s="11">
        <v>0</v>
      </c>
      <c r="K14" s="71">
        <v>0</v>
      </c>
      <c r="L14" s="68">
        <v>0</v>
      </c>
      <c r="M14" s="69">
        <f t="shared" si="3"/>
        <v>0</v>
      </c>
      <c r="N14" s="67">
        <v>0</v>
      </c>
      <c r="O14" s="69">
        <f t="shared" si="4"/>
        <v>0</v>
      </c>
      <c r="P14" s="70">
        <f t="shared" si="5"/>
        <v>0</v>
      </c>
      <c r="Q14" s="41"/>
      <c r="R14" s="11">
        <v>0</v>
      </c>
    </row>
    <row r="15" spans="1:18" x14ac:dyDescent="0.2">
      <c r="A15" s="24"/>
      <c r="B15" s="71">
        <v>0</v>
      </c>
      <c r="C15" s="68">
        <v>0</v>
      </c>
      <c r="D15" s="69">
        <f t="shared" si="0"/>
        <v>0</v>
      </c>
      <c r="E15" s="67">
        <v>0</v>
      </c>
      <c r="F15" s="69">
        <f t="shared" si="1"/>
        <v>0</v>
      </c>
      <c r="G15" s="70">
        <f t="shared" si="2"/>
        <v>0</v>
      </c>
      <c r="H15" s="41"/>
      <c r="I15" s="11">
        <v>0</v>
      </c>
      <c r="K15" s="71">
        <v>0</v>
      </c>
      <c r="L15" s="68">
        <v>0</v>
      </c>
      <c r="M15" s="69">
        <f t="shared" si="3"/>
        <v>0</v>
      </c>
      <c r="N15" s="67">
        <v>0</v>
      </c>
      <c r="O15" s="69">
        <f t="shared" si="4"/>
        <v>0</v>
      </c>
      <c r="P15" s="70">
        <f t="shared" si="5"/>
        <v>0</v>
      </c>
      <c r="Q15" s="41"/>
      <c r="R15" s="11">
        <v>0</v>
      </c>
    </row>
    <row r="16" spans="1:18" x14ac:dyDescent="0.2">
      <c r="A16" s="23" t="s">
        <v>11</v>
      </c>
      <c r="B16" s="12"/>
      <c r="C16" s="17"/>
      <c r="D16" s="2"/>
      <c r="E16" s="2"/>
      <c r="F16" s="2"/>
      <c r="G16" s="30"/>
      <c r="H16" s="40"/>
      <c r="I16" s="10"/>
      <c r="K16" s="12"/>
      <c r="L16" s="17"/>
      <c r="M16" s="2"/>
      <c r="N16" s="2"/>
      <c r="O16" s="2"/>
      <c r="P16" s="30"/>
      <c r="Q16" s="40"/>
      <c r="R16" s="10"/>
    </row>
    <row r="17" spans="1:18" x14ac:dyDescent="0.2">
      <c r="A17" s="23"/>
      <c r="B17" s="31"/>
      <c r="C17" s="19"/>
      <c r="D17" s="3"/>
      <c r="E17" s="3"/>
      <c r="F17" s="3"/>
      <c r="G17" s="32">
        <v>0</v>
      </c>
      <c r="H17" s="42">
        <v>0</v>
      </c>
      <c r="I17" s="10">
        <v>0</v>
      </c>
      <c r="K17" s="31"/>
      <c r="L17" s="19"/>
      <c r="M17" s="3"/>
      <c r="N17" s="3"/>
      <c r="O17" s="3"/>
      <c r="P17" s="32">
        <v>0</v>
      </c>
      <c r="Q17" s="42">
        <v>0</v>
      </c>
      <c r="R17" s="10">
        <v>0</v>
      </c>
    </row>
    <row r="18" spans="1:18" x14ac:dyDescent="0.2">
      <c r="A18" s="23"/>
      <c r="B18" s="31"/>
      <c r="C18" s="19"/>
      <c r="D18" s="3"/>
      <c r="E18" s="3"/>
      <c r="F18" s="3"/>
      <c r="G18" s="32">
        <v>0</v>
      </c>
      <c r="H18" s="42">
        <v>0</v>
      </c>
      <c r="I18" s="10">
        <v>0</v>
      </c>
      <c r="K18" s="31"/>
      <c r="L18" s="19"/>
      <c r="M18" s="3"/>
      <c r="N18" s="3"/>
      <c r="O18" s="3"/>
      <c r="P18" s="32">
        <v>0</v>
      </c>
      <c r="Q18" s="42">
        <v>0</v>
      </c>
      <c r="R18" s="10">
        <v>0</v>
      </c>
    </row>
    <row r="19" spans="1:18" x14ac:dyDescent="0.2">
      <c r="A19" s="24"/>
      <c r="B19" s="31"/>
      <c r="C19" s="19"/>
      <c r="D19" s="3"/>
      <c r="E19" s="3"/>
      <c r="F19" s="3"/>
      <c r="G19" s="32">
        <v>0</v>
      </c>
      <c r="H19" s="42">
        <v>0</v>
      </c>
      <c r="I19" s="10">
        <v>0</v>
      </c>
      <c r="K19" s="31"/>
      <c r="L19" s="19"/>
      <c r="M19" s="3"/>
      <c r="N19" s="3"/>
      <c r="O19" s="3"/>
      <c r="P19" s="32">
        <v>0</v>
      </c>
      <c r="Q19" s="42">
        <v>0</v>
      </c>
      <c r="R19" s="10">
        <v>0</v>
      </c>
    </row>
    <row r="20" spans="1:18" ht="15" thickBot="1" x14ac:dyDescent="0.25">
      <c r="A20" s="25"/>
      <c r="B20" s="33"/>
      <c r="C20" s="20"/>
      <c r="D20" s="5"/>
      <c r="E20" s="5"/>
      <c r="F20" s="5"/>
      <c r="G20" s="34">
        <v>0</v>
      </c>
      <c r="H20" s="43">
        <v>0</v>
      </c>
      <c r="I20" s="13">
        <v>0</v>
      </c>
      <c r="K20" s="33"/>
      <c r="L20" s="20"/>
      <c r="M20" s="5"/>
      <c r="N20" s="5"/>
      <c r="O20" s="5"/>
      <c r="P20" s="34">
        <v>0</v>
      </c>
      <c r="Q20" s="43">
        <v>0</v>
      </c>
      <c r="R20" s="13">
        <v>0</v>
      </c>
    </row>
    <row r="21" spans="1:18" ht="15.75" thickTop="1" x14ac:dyDescent="0.25">
      <c r="A21" s="26" t="s">
        <v>2</v>
      </c>
      <c r="B21" s="35">
        <f t="shared" ref="B21:I21" si="6">SUM(B10:B20)</f>
        <v>2</v>
      </c>
      <c r="C21" s="74">
        <f t="shared" si="6"/>
        <v>40000</v>
      </c>
      <c r="D21" s="74"/>
      <c r="E21" s="74"/>
      <c r="F21" s="74">
        <f t="shared" si="6"/>
        <v>55600</v>
      </c>
      <c r="G21" s="78">
        <f t="shared" si="6"/>
        <v>111200</v>
      </c>
      <c r="H21" s="75">
        <f t="shared" si="6"/>
        <v>0</v>
      </c>
      <c r="I21" s="76">
        <f t="shared" si="6"/>
        <v>0</v>
      </c>
      <c r="J21" s="178"/>
      <c r="K21" s="35">
        <f t="shared" ref="K21:L21" si="7">SUM(K10:K20)</f>
        <v>2</v>
      </c>
      <c r="L21" s="74">
        <f t="shared" si="7"/>
        <v>40000</v>
      </c>
      <c r="M21" s="74"/>
      <c r="N21" s="74"/>
      <c r="O21" s="74">
        <f t="shared" ref="O21:R21" si="8">SUM(O10:O20)</f>
        <v>55600</v>
      </c>
      <c r="P21" s="78">
        <f t="shared" si="8"/>
        <v>111200</v>
      </c>
      <c r="Q21" s="75">
        <f t="shared" si="8"/>
        <v>0</v>
      </c>
      <c r="R21" s="76">
        <f t="shared" si="8"/>
        <v>0</v>
      </c>
    </row>
    <row r="22" spans="1:18" ht="7.5" customHeight="1" x14ac:dyDescent="0.25">
      <c r="A22" s="26"/>
      <c r="B22" s="35"/>
      <c r="C22" s="29"/>
      <c r="D22" s="4"/>
      <c r="E22" s="4"/>
      <c r="F22" s="4"/>
      <c r="G22" s="59"/>
      <c r="H22" s="65"/>
      <c r="I22" s="36"/>
      <c r="J22" s="182"/>
      <c r="K22" s="35"/>
      <c r="L22" s="29"/>
      <c r="M22" s="4"/>
      <c r="N22" s="4"/>
      <c r="O22" s="4"/>
      <c r="P22" s="59"/>
      <c r="Q22" s="65"/>
      <c r="R22" s="36"/>
    </row>
    <row r="23" spans="1:18" ht="15.75" x14ac:dyDescent="0.25">
      <c r="A23" s="22" t="s">
        <v>20</v>
      </c>
      <c r="B23" s="7"/>
      <c r="C23" s="15"/>
      <c r="D23" s="62"/>
      <c r="E23" s="62"/>
      <c r="F23" s="62"/>
      <c r="G23" s="79"/>
      <c r="H23" s="39"/>
      <c r="I23" s="8"/>
      <c r="J23" s="181"/>
      <c r="K23" s="7"/>
      <c r="L23" s="15"/>
      <c r="M23" s="62"/>
      <c r="N23" s="62"/>
      <c r="O23" s="62"/>
      <c r="P23" s="79"/>
      <c r="Q23" s="39"/>
      <c r="R23" s="8"/>
    </row>
    <row r="24" spans="1:18" x14ac:dyDescent="0.2">
      <c r="A24" s="23" t="s">
        <v>23</v>
      </c>
      <c r="B24" s="9"/>
      <c r="C24" s="16"/>
      <c r="D24" s="61"/>
      <c r="E24" s="61"/>
      <c r="F24" s="61"/>
      <c r="G24" s="30"/>
      <c r="H24" s="40"/>
      <c r="I24" s="10"/>
      <c r="K24" s="9"/>
      <c r="L24" s="16"/>
      <c r="M24" s="61"/>
      <c r="N24" s="61"/>
      <c r="O24" s="61"/>
      <c r="P24" s="30"/>
      <c r="Q24" s="40"/>
      <c r="R24" s="10"/>
    </row>
    <row r="25" spans="1:18" x14ac:dyDescent="0.2">
      <c r="A25" s="23"/>
      <c r="B25" s="12">
        <v>0</v>
      </c>
      <c r="C25" s="17">
        <v>0</v>
      </c>
      <c r="D25" s="2"/>
      <c r="E25" s="2"/>
      <c r="F25" s="2">
        <f>B25*C25</f>
        <v>0</v>
      </c>
      <c r="G25" s="30">
        <v>0</v>
      </c>
      <c r="H25" s="41"/>
      <c r="I25" s="11"/>
      <c r="K25" s="12">
        <v>0</v>
      </c>
      <c r="L25" s="17">
        <v>0</v>
      </c>
      <c r="M25" s="2"/>
      <c r="N25" s="2"/>
      <c r="O25" s="2">
        <f>K25*L25</f>
        <v>0</v>
      </c>
      <c r="P25" s="30">
        <v>0</v>
      </c>
      <c r="Q25" s="41"/>
      <c r="R25" s="11"/>
    </row>
    <row r="26" spans="1:18" x14ac:dyDescent="0.2">
      <c r="A26" s="23"/>
      <c r="B26" s="12">
        <v>0</v>
      </c>
      <c r="C26" s="17">
        <v>0</v>
      </c>
      <c r="D26" s="2"/>
      <c r="E26" s="2"/>
      <c r="F26" s="2">
        <f>B26*C26</f>
        <v>0</v>
      </c>
      <c r="G26" s="30">
        <v>0</v>
      </c>
      <c r="H26" s="41"/>
      <c r="I26" s="11"/>
      <c r="K26" s="12">
        <v>0</v>
      </c>
      <c r="L26" s="17">
        <v>0</v>
      </c>
      <c r="M26" s="2"/>
      <c r="N26" s="2"/>
      <c r="O26" s="2">
        <f>K26*L26</f>
        <v>0</v>
      </c>
      <c r="P26" s="30">
        <v>0</v>
      </c>
      <c r="Q26" s="41"/>
      <c r="R26" s="11"/>
    </row>
    <row r="27" spans="1:18" x14ac:dyDescent="0.2">
      <c r="A27" s="24"/>
      <c r="B27" s="12">
        <v>0</v>
      </c>
      <c r="C27" s="17">
        <v>0</v>
      </c>
      <c r="D27" s="2"/>
      <c r="E27" s="2"/>
      <c r="F27" s="2">
        <f>B27*C27</f>
        <v>0</v>
      </c>
      <c r="G27" s="30">
        <v>0</v>
      </c>
      <c r="H27" s="41"/>
      <c r="I27" s="11"/>
      <c r="K27" s="12">
        <v>0</v>
      </c>
      <c r="L27" s="17">
        <v>0</v>
      </c>
      <c r="M27" s="2"/>
      <c r="N27" s="2"/>
      <c r="O27" s="2">
        <f>K27*L27</f>
        <v>0</v>
      </c>
      <c r="P27" s="30">
        <v>0</v>
      </c>
      <c r="Q27" s="41"/>
      <c r="R27" s="11"/>
    </row>
    <row r="28" spans="1:18" x14ac:dyDescent="0.2">
      <c r="A28" s="24"/>
      <c r="B28" s="12">
        <v>0</v>
      </c>
      <c r="C28" s="17">
        <v>0</v>
      </c>
      <c r="D28" s="2"/>
      <c r="E28" s="2"/>
      <c r="F28" s="2">
        <f>B28*C28</f>
        <v>0</v>
      </c>
      <c r="G28" s="30">
        <v>0</v>
      </c>
      <c r="H28" s="41"/>
      <c r="I28" s="11"/>
      <c r="K28" s="12">
        <v>0</v>
      </c>
      <c r="L28" s="17">
        <v>0</v>
      </c>
      <c r="M28" s="2"/>
      <c r="N28" s="2"/>
      <c r="O28" s="2">
        <f>K28*L28</f>
        <v>0</v>
      </c>
      <c r="P28" s="30">
        <v>0</v>
      </c>
      <c r="Q28" s="41"/>
      <c r="R28" s="11"/>
    </row>
    <row r="29" spans="1:18" x14ac:dyDescent="0.2">
      <c r="A29" s="24"/>
      <c r="B29" s="12">
        <v>0</v>
      </c>
      <c r="C29" s="17">
        <v>0</v>
      </c>
      <c r="D29" s="2"/>
      <c r="E29" s="2"/>
      <c r="F29" s="2">
        <f>B29*C29</f>
        <v>0</v>
      </c>
      <c r="G29" s="30">
        <v>0</v>
      </c>
      <c r="H29" s="41"/>
      <c r="I29" s="11"/>
      <c r="K29" s="12">
        <v>0</v>
      </c>
      <c r="L29" s="17">
        <v>0</v>
      </c>
      <c r="M29" s="2"/>
      <c r="N29" s="2"/>
      <c r="O29" s="2">
        <f>K29*L29</f>
        <v>0</v>
      </c>
      <c r="P29" s="30">
        <v>0</v>
      </c>
      <c r="Q29" s="41"/>
      <c r="R29" s="11"/>
    </row>
    <row r="30" spans="1:18" x14ac:dyDescent="0.2">
      <c r="A30" s="23" t="s">
        <v>4</v>
      </c>
      <c r="B30" s="9"/>
      <c r="C30" s="16"/>
      <c r="D30" s="61"/>
      <c r="E30" s="61"/>
      <c r="F30" s="61"/>
      <c r="G30" s="30"/>
      <c r="H30" s="40"/>
      <c r="I30" s="10"/>
      <c r="K30" s="9"/>
      <c r="L30" s="16"/>
      <c r="M30" s="61"/>
      <c r="N30" s="61"/>
      <c r="O30" s="61"/>
      <c r="P30" s="30"/>
      <c r="Q30" s="40"/>
      <c r="R30" s="10"/>
    </row>
    <row r="31" spans="1:18" x14ac:dyDescent="0.2">
      <c r="A31" s="23"/>
      <c r="B31" s="37"/>
      <c r="C31" s="21"/>
      <c r="D31" s="63"/>
      <c r="E31" s="63"/>
      <c r="F31" s="63"/>
      <c r="G31" s="32">
        <v>0</v>
      </c>
      <c r="H31" s="42">
        <v>0</v>
      </c>
      <c r="I31" s="10">
        <v>0</v>
      </c>
      <c r="K31" s="37"/>
      <c r="L31" s="21"/>
      <c r="M31" s="63"/>
      <c r="N31" s="63"/>
      <c r="O31" s="63"/>
      <c r="P31" s="32">
        <v>0</v>
      </c>
      <c r="Q31" s="42">
        <v>0</v>
      </c>
      <c r="R31" s="10">
        <v>0</v>
      </c>
    </row>
    <row r="32" spans="1:18" x14ac:dyDescent="0.2">
      <c r="A32" s="23"/>
      <c r="B32" s="37"/>
      <c r="C32" s="21"/>
      <c r="D32" s="63"/>
      <c r="E32" s="63"/>
      <c r="F32" s="63"/>
      <c r="G32" s="32"/>
      <c r="H32" s="42">
        <v>0</v>
      </c>
      <c r="I32" s="10">
        <v>0</v>
      </c>
      <c r="K32" s="37"/>
      <c r="L32" s="21"/>
      <c r="M32" s="63"/>
      <c r="N32" s="63"/>
      <c r="O32" s="63"/>
      <c r="P32" s="32"/>
      <c r="Q32" s="42">
        <v>0</v>
      </c>
      <c r="R32" s="10">
        <v>0</v>
      </c>
    </row>
    <row r="33" spans="1:18" x14ac:dyDescent="0.2">
      <c r="A33" s="23"/>
      <c r="B33" s="37"/>
      <c r="C33" s="21"/>
      <c r="D33" s="63"/>
      <c r="E33" s="63"/>
      <c r="F33" s="63"/>
      <c r="G33" s="32"/>
      <c r="H33" s="42">
        <v>0</v>
      </c>
      <c r="I33" s="10">
        <v>0</v>
      </c>
      <c r="K33" s="37"/>
      <c r="L33" s="21"/>
      <c r="M33" s="63"/>
      <c r="N33" s="63"/>
      <c r="O33" s="63"/>
      <c r="P33" s="32"/>
      <c r="Q33" s="42">
        <v>0</v>
      </c>
      <c r="R33" s="10">
        <v>0</v>
      </c>
    </row>
    <row r="34" spans="1:18" x14ac:dyDescent="0.2">
      <c r="A34" s="23"/>
      <c r="B34" s="37"/>
      <c r="C34" s="21"/>
      <c r="D34" s="63"/>
      <c r="E34" s="63"/>
      <c r="F34" s="63"/>
      <c r="G34" s="32">
        <v>0</v>
      </c>
      <c r="H34" s="42">
        <v>0</v>
      </c>
      <c r="I34" s="10">
        <v>0</v>
      </c>
      <c r="K34" s="37"/>
      <c r="L34" s="21"/>
      <c r="M34" s="63"/>
      <c r="N34" s="63"/>
      <c r="O34" s="63"/>
      <c r="P34" s="32">
        <v>0</v>
      </c>
      <c r="Q34" s="42">
        <v>0</v>
      </c>
      <c r="R34" s="10">
        <v>0</v>
      </c>
    </row>
    <row r="35" spans="1:18" x14ac:dyDescent="0.2">
      <c r="A35" s="24"/>
      <c r="B35" s="31"/>
      <c r="C35" s="19"/>
      <c r="D35" s="3"/>
      <c r="E35" s="3"/>
      <c r="F35" s="3"/>
      <c r="G35" s="32">
        <v>0</v>
      </c>
      <c r="H35" s="42">
        <v>0</v>
      </c>
      <c r="I35" s="10">
        <v>0</v>
      </c>
      <c r="K35" s="31"/>
      <c r="L35" s="19"/>
      <c r="M35" s="3"/>
      <c r="N35" s="3"/>
      <c r="O35" s="3"/>
      <c r="P35" s="32">
        <v>0</v>
      </c>
      <c r="Q35" s="42">
        <v>0</v>
      </c>
      <c r="R35" s="10">
        <v>0</v>
      </c>
    </row>
    <row r="36" spans="1:18" ht="15" thickBot="1" x14ac:dyDescent="0.25">
      <c r="A36" s="25"/>
      <c r="B36" s="33"/>
      <c r="C36" s="20"/>
      <c r="D36" s="5"/>
      <c r="E36" s="5"/>
      <c r="F36" s="5"/>
      <c r="G36" s="34">
        <v>0</v>
      </c>
      <c r="H36" s="43">
        <v>0</v>
      </c>
      <c r="I36" s="13">
        <v>0</v>
      </c>
      <c r="K36" s="33"/>
      <c r="L36" s="20"/>
      <c r="M36" s="5"/>
      <c r="N36" s="5"/>
      <c r="O36" s="5"/>
      <c r="P36" s="34">
        <v>0</v>
      </c>
      <c r="Q36" s="43">
        <v>0</v>
      </c>
      <c r="R36" s="13">
        <v>0</v>
      </c>
    </row>
    <row r="37" spans="1:18" ht="16.5" thickTop="1" thickBot="1" x14ac:dyDescent="0.3">
      <c r="A37" s="27" t="s">
        <v>3</v>
      </c>
      <c r="B37" s="14">
        <f t="shared" ref="B37:I37" si="9">SUM(B25:B36)</f>
        <v>0</v>
      </c>
      <c r="C37" s="18">
        <f t="shared" si="9"/>
        <v>0</v>
      </c>
      <c r="D37" s="64"/>
      <c r="E37" s="64"/>
      <c r="F37" s="64">
        <f t="shared" si="9"/>
        <v>0</v>
      </c>
      <c r="G37" s="38">
        <f t="shared" si="9"/>
        <v>0</v>
      </c>
      <c r="H37" s="18">
        <f t="shared" si="9"/>
        <v>0</v>
      </c>
      <c r="I37" s="38">
        <f t="shared" si="9"/>
        <v>0</v>
      </c>
      <c r="J37" s="182"/>
      <c r="K37" s="14">
        <f t="shared" ref="K37:L37" si="10">SUM(K25:K36)</f>
        <v>0</v>
      </c>
      <c r="L37" s="18">
        <f t="shared" si="10"/>
        <v>0</v>
      </c>
      <c r="M37" s="64"/>
      <c r="N37" s="64"/>
      <c r="O37" s="64">
        <f t="shared" ref="O37:R37" si="11">SUM(O25:O36)</f>
        <v>0</v>
      </c>
      <c r="P37" s="38">
        <f t="shared" si="11"/>
        <v>0</v>
      </c>
      <c r="Q37" s="18">
        <f t="shared" si="11"/>
        <v>0</v>
      </c>
      <c r="R37" s="38">
        <f t="shared" si="11"/>
        <v>0</v>
      </c>
    </row>
    <row r="38" spans="1:18" ht="16.5" thickBot="1" x14ac:dyDescent="0.3">
      <c r="A38" s="28" t="s">
        <v>5</v>
      </c>
      <c r="B38" s="6">
        <f>B21+B37</f>
        <v>2</v>
      </c>
      <c r="C38" s="72">
        <f>C21+C37</f>
        <v>40000</v>
      </c>
      <c r="D38" s="73"/>
      <c r="E38" s="73"/>
      <c r="F38" s="290">
        <f t="shared" ref="F38:L38" si="12">F21+F37</f>
        <v>55600</v>
      </c>
      <c r="G38" s="80">
        <f t="shared" si="12"/>
        <v>111200</v>
      </c>
      <c r="H38" s="291">
        <f t="shared" si="12"/>
        <v>0</v>
      </c>
      <c r="I38" s="81">
        <f t="shared" si="12"/>
        <v>0</v>
      </c>
      <c r="J38" s="188"/>
      <c r="K38" s="6">
        <f t="shared" si="12"/>
        <v>2</v>
      </c>
      <c r="L38" s="72">
        <f t="shared" si="12"/>
        <v>40000</v>
      </c>
      <c r="M38" s="73"/>
      <c r="N38" s="73"/>
      <c r="O38" s="290">
        <f t="shared" ref="O38:R38" si="13">O21+O37</f>
        <v>55600</v>
      </c>
      <c r="P38" s="80">
        <f t="shared" si="13"/>
        <v>111200</v>
      </c>
      <c r="Q38" s="291">
        <f t="shared" si="13"/>
        <v>0</v>
      </c>
      <c r="R38" s="81">
        <f t="shared" si="13"/>
        <v>0</v>
      </c>
    </row>
    <row r="39" spans="1:18" ht="15" thickBot="1" x14ac:dyDescent="0.25"/>
    <row r="40" spans="1:18" ht="24" thickBot="1" x14ac:dyDescent="0.25">
      <c r="A40" s="272" t="s">
        <v>89</v>
      </c>
      <c r="B40" s="273"/>
      <c r="C40" s="273"/>
      <c r="D40" s="273"/>
      <c r="E40" s="273"/>
      <c r="F40" s="273"/>
      <c r="G40" s="273"/>
      <c r="H40" s="273"/>
      <c r="I40" s="274"/>
    </row>
    <row r="41" spans="1:18" ht="43.5" x14ac:dyDescent="0.2">
      <c r="A41" s="193" t="s">
        <v>87</v>
      </c>
      <c r="B41" s="271" t="s">
        <v>86</v>
      </c>
      <c r="C41" s="271"/>
      <c r="D41" s="271" t="s">
        <v>85</v>
      </c>
      <c r="E41" s="271"/>
      <c r="F41" s="271" t="s">
        <v>90</v>
      </c>
      <c r="G41" s="271"/>
      <c r="H41" s="271"/>
      <c r="I41" s="271"/>
    </row>
    <row r="42" spans="1:18" x14ac:dyDescent="0.2">
      <c r="A42" s="2"/>
      <c r="B42" s="259"/>
      <c r="C42" s="259"/>
      <c r="D42" s="259"/>
      <c r="E42" s="259"/>
      <c r="F42" s="278"/>
      <c r="G42" s="278"/>
      <c r="H42" s="278"/>
      <c r="I42" s="278"/>
    </row>
    <row r="43" spans="1:18" x14ac:dyDescent="0.2">
      <c r="A43" s="2" t="s">
        <v>1</v>
      </c>
      <c r="B43" s="259"/>
      <c r="C43" s="259"/>
      <c r="D43" s="259"/>
      <c r="E43" s="259"/>
      <c r="F43" s="278"/>
      <c r="G43" s="278"/>
      <c r="H43" s="278"/>
      <c r="I43" s="278"/>
    </row>
    <row r="44" spans="1:18" x14ac:dyDescent="0.2">
      <c r="A44" s="2"/>
      <c r="B44" s="259"/>
      <c r="C44" s="259"/>
      <c r="D44" s="259"/>
      <c r="E44" s="259"/>
      <c r="F44" s="278"/>
      <c r="G44" s="278"/>
      <c r="H44" s="278"/>
      <c r="I44" s="278"/>
    </row>
    <row r="45" spans="1:18" x14ac:dyDescent="0.2">
      <c r="A45" s="2"/>
      <c r="B45" s="259"/>
      <c r="C45" s="259"/>
      <c r="D45" s="259"/>
      <c r="E45" s="259"/>
      <c r="F45" s="278"/>
      <c r="G45" s="278"/>
      <c r="H45" s="278"/>
      <c r="I45" s="278"/>
    </row>
    <row r="46" spans="1:18" x14ac:dyDescent="0.2">
      <c r="A46" s="2"/>
      <c r="B46" s="259"/>
      <c r="C46" s="259"/>
      <c r="D46" s="259"/>
      <c r="E46" s="259"/>
      <c r="F46" s="278"/>
      <c r="G46" s="278"/>
      <c r="H46" s="278"/>
      <c r="I46" s="278"/>
    </row>
    <row r="47" spans="1:18" x14ac:dyDescent="0.2">
      <c r="A47" s="2"/>
      <c r="B47" s="259"/>
      <c r="C47" s="259"/>
      <c r="D47" s="259"/>
      <c r="E47" s="259"/>
      <c r="F47" s="278"/>
      <c r="G47" s="278"/>
      <c r="H47" s="278"/>
      <c r="I47" s="278"/>
    </row>
    <row r="48" spans="1:18" x14ac:dyDescent="0.2">
      <c r="A48" s="2"/>
      <c r="B48" s="259"/>
      <c r="C48" s="259"/>
      <c r="D48" s="259"/>
      <c r="E48" s="259"/>
      <c r="F48" s="278"/>
      <c r="G48" s="278"/>
      <c r="H48" s="278"/>
      <c r="I48" s="278"/>
    </row>
    <row r="49" spans="1:9" x14ac:dyDescent="0.2">
      <c r="A49" s="2"/>
      <c r="B49" s="259"/>
      <c r="C49" s="259"/>
      <c r="D49" s="259"/>
      <c r="E49" s="259"/>
      <c r="F49" s="278"/>
      <c r="G49" s="278"/>
      <c r="H49" s="278"/>
      <c r="I49" s="278"/>
    </row>
    <row r="50" spans="1:9" x14ac:dyDescent="0.2">
      <c r="A50" s="2"/>
      <c r="B50" s="259"/>
      <c r="C50" s="259"/>
      <c r="D50" s="259"/>
      <c r="E50" s="259"/>
      <c r="F50" s="278"/>
      <c r="G50" s="278"/>
      <c r="H50" s="278"/>
      <c r="I50" s="278"/>
    </row>
    <row r="51" spans="1:9" x14ac:dyDescent="0.2">
      <c r="A51" s="2"/>
      <c r="B51" s="259"/>
      <c r="C51" s="259"/>
      <c r="D51" s="259"/>
      <c r="E51" s="259"/>
      <c r="F51" s="278"/>
      <c r="G51" s="278"/>
      <c r="H51" s="278"/>
      <c r="I51" s="278"/>
    </row>
    <row r="52" spans="1:9" x14ac:dyDescent="0.2">
      <c r="A52" s="2"/>
      <c r="B52" s="259"/>
      <c r="C52" s="259"/>
      <c r="D52" s="259"/>
      <c r="E52" s="259"/>
      <c r="F52" s="278"/>
      <c r="G52" s="278"/>
      <c r="H52" s="278"/>
      <c r="I52" s="278"/>
    </row>
    <row r="53" spans="1:9" x14ac:dyDescent="0.2">
      <c r="A53" s="2"/>
      <c r="B53" s="259"/>
      <c r="C53" s="259"/>
      <c r="D53" s="259"/>
      <c r="E53" s="259"/>
      <c r="F53" s="278"/>
      <c r="G53" s="278"/>
      <c r="H53" s="278"/>
      <c r="I53" s="278"/>
    </row>
    <row r="54" spans="1:9" x14ac:dyDescent="0.2">
      <c r="A54" s="2"/>
      <c r="B54" s="259"/>
      <c r="C54" s="259"/>
      <c r="D54" s="259"/>
      <c r="E54" s="259"/>
      <c r="F54" s="278"/>
      <c r="G54" s="278"/>
      <c r="H54" s="278"/>
      <c r="I54" s="278"/>
    </row>
    <row r="55" spans="1:9" x14ac:dyDescent="0.2">
      <c r="A55" s="2"/>
      <c r="B55" s="259"/>
      <c r="C55" s="259"/>
      <c r="D55" s="259"/>
      <c r="E55" s="259"/>
      <c r="F55" s="278"/>
      <c r="G55" s="278"/>
      <c r="H55" s="278"/>
      <c r="I55" s="278"/>
    </row>
    <row r="56" spans="1:9" x14ac:dyDescent="0.2">
      <c r="A56" s="2"/>
      <c r="B56" s="259"/>
      <c r="C56" s="259"/>
      <c r="D56" s="259"/>
      <c r="E56" s="259"/>
      <c r="F56" s="278"/>
      <c r="G56" s="278"/>
      <c r="H56" s="278"/>
      <c r="I56" s="278"/>
    </row>
    <row r="57" spans="1:9" x14ac:dyDescent="0.2">
      <c r="A57" s="2"/>
      <c r="B57" s="259"/>
      <c r="C57" s="259"/>
      <c r="D57" s="259"/>
      <c r="E57" s="259"/>
      <c r="F57" s="278"/>
      <c r="G57" s="278"/>
      <c r="H57" s="278"/>
      <c r="I57" s="278"/>
    </row>
    <row r="58" spans="1:9" x14ac:dyDescent="0.2">
      <c r="A58" s="2"/>
      <c r="B58" s="259"/>
      <c r="C58" s="259"/>
      <c r="D58" s="259"/>
      <c r="E58" s="259"/>
      <c r="F58" s="278"/>
      <c r="G58" s="278"/>
      <c r="H58" s="278"/>
      <c r="I58" s="278"/>
    </row>
    <row r="59" spans="1:9" x14ac:dyDescent="0.2">
      <c r="A59" s="2"/>
      <c r="B59" s="259"/>
      <c r="C59" s="259"/>
      <c r="D59" s="259"/>
      <c r="E59" s="259"/>
      <c r="F59" s="278"/>
      <c r="G59" s="278"/>
      <c r="H59" s="278"/>
      <c r="I59" s="278"/>
    </row>
    <row r="60" spans="1:9" ht="15" x14ac:dyDescent="0.2">
      <c r="A60" s="160"/>
      <c r="B60" s="259"/>
      <c r="C60" s="259"/>
      <c r="D60" s="259"/>
      <c r="E60" s="259"/>
      <c r="F60" s="278"/>
      <c r="G60" s="278"/>
      <c r="H60" s="278"/>
      <c r="I60" s="278"/>
    </row>
    <row r="61" spans="1:9" x14ac:dyDescent="0.2">
      <c r="A61" s="2"/>
      <c r="B61" s="259"/>
      <c r="C61" s="259"/>
      <c r="D61" s="259"/>
      <c r="E61" s="259"/>
      <c r="F61" s="278"/>
      <c r="G61" s="278"/>
      <c r="H61" s="278"/>
      <c r="I61" s="278"/>
    </row>
    <row r="62" spans="1:9" x14ac:dyDescent="0.2">
      <c r="A62" s="2"/>
      <c r="B62" s="259"/>
      <c r="C62" s="259"/>
      <c r="D62" s="259"/>
      <c r="E62" s="259"/>
      <c r="F62" s="278"/>
      <c r="G62" s="278"/>
      <c r="H62" s="278"/>
      <c r="I62" s="278"/>
    </row>
    <row r="63" spans="1:9" x14ac:dyDescent="0.2">
      <c r="A63" s="2"/>
      <c r="B63" s="259"/>
      <c r="C63" s="259"/>
      <c r="D63" s="259"/>
      <c r="E63" s="259"/>
      <c r="F63" s="278"/>
      <c r="G63" s="278"/>
      <c r="H63" s="278"/>
      <c r="I63" s="278"/>
    </row>
    <row r="64" spans="1:9" x14ac:dyDescent="0.2">
      <c r="A64" s="2"/>
      <c r="B64" s="259"/>
      <c r="C64" s="259"/>
      <c r="D64" s="259"/>
      <c r="E64" s="259"/>
      <c r="F64" s="278"/>
      <c r="G64" s="278"/>
      <c r="H64" s="278"/>
      <c r="I64" s="278"/>
    </row>
    <row r="65" spans="1:9" x14ac:dyDescent="0.2">
      <c r="A65" s="2"/>
      <c r="B65" s="259"/>
      <c r="C65" s="259"/>
      <c r="D65" s="259"/>
      <c r="E65" s="259"/>
      <c r="F65" s="278"/>
      <c r="G65" s="278"/>
      <c r="H65" s="278"/>
      <c r="I65" s="278"/>
    </row>
    <row r="66" spans="1:9" x14ac:dyDescent="0.2">
      <c r="A66" s="2"/>
      <c r="B66" s="259"/>
      <c r="C66" s="259"/>
      <c r="D66" s="259"/>
      <c r="E66" s="259"/>
      <c r="F66" s="278"/>
      <c r="G66" s="278"/>
      <c r="H66" s="278"/>
      <c r="I66" s="278"/>
    </row>
    <row r="67" spans="1:9" x14ac:dyDescent="0.2">
      <c r="A67" s="2"/>
      <c r="B67" s="259"/>
      <c r="C67" s="259"/>
      <c r="D67" s="259"/>
      <c r="E67" s="259"/>
      <c r="F67" s="278"/>
      <c r="G67" s="278"/>
      <c r="H67" s="278"/>
      <c r="I67" s="278"/>
    </row>
    <row r="68" spans="1:9" x14ac:dyDescent="0.2">
      <c r="A68" s="2"/>
      <c r="B68" s="259"/>
      <c r="C68" s="259"/>
      <c r="D68" s="259"/>
      <c r="E68" s="259"/>
      <c r="F68" s="278"/>
      <c r="G68" s="278"/>
      <c r="H68" s="278"/>
      <c r="I68" s="278"/>
    </row>
    <row r="69" spans="1:9" x14ac:dyDescent="0.2">
      <c r="A69" s="2"/>
      <c r="B69" s="259"/>
      <c r="C69" s="259"/>
      <c r="D69" s="259"/>
      <c r="E69" s="259"/>
      <c r="F69" s="278"/>
      <c r="G69" s="278"/>
      <c r="H69" s="278"/>
      <c r="I69" s="278"/>
    </row>
    <row r="70" spans="1:9" x14ac:dyDescent="0.2">
      <c r="A70" s="2"/>
      <c r="B70" s="259"/>
      <c r="C70" s="259"/>
      <c r="D70" s="259"/>
      <c r="E70" s="259"/>
      <c r="F70" s="278"/>
      <c r="G70" s="278"/>
      <c r="H70" s="278"/>
      <c r="I70" s="278"/>
    </row>
  </sheetData>
  <mergeCells count="96">
    <mergeCell ref="A1:I1"/>
    <mergeCell ref="A2:I2"/>
    <mergeCell ref="A3:I5"/>
    <mergeCell ref="A6:I6"/>
    <mergeCell ref="A40:I40"/>
    <mergeCell ref="K6:R6"/>
    <mergeCell ref="B43:C43"/>
    <mergeCell ref="D43:E43"/>
    <mergeCell ref="F43:I43"/>
    <mergeCell ref="B44:C44"/>
    <mergeCell ref="D44:E44"/>
    <mergeCell ref="F44:I44"/>
    <mergeCell ref="B42:C42"/>
    <mergeCell ref="D42:E42"/>
    <mergeCell ref="F42:I42"/>
    <mergeCell ref="B41:C41"/>
    <mergeCell ref="D41:E41"/>
    <mergeCell ref="F41:I41"/>
    <mergeCell ref="B45:C45"/>
    <mergeCell ref="D45:E45"/>
    <mergeCell ref="F45:I45"/>
    <mergeCell ref="B46:C46"/>
    <mergeCell ref="D46:E46"/>
    <mergeCell ref="F46:I46"/>
    <mergeCell ref="B47:C47"/>
    <mergeCell ref="D47:E47"/>
    <mergeCell ref="F47:I47"/>
    <mergeCell ref="B48:C48"/>
    <mergeCell ref="D48:E48"/>
    <mergeCell ref="F48:I48"/>
    <mergeCell ref="B49:C49"/>
    <mergeCell ref="D49:E49"/>
    <mergeCell ref="F49:I49"/>
    <mergeCell ref="B50:C50"/>
    <mergeCell ref="D50:E50"/>
    <mergeCell ref="F50:I50"/>
    <mergeCell ref="B51:C51"/>
    <mergeCell ref="D51:E51"/>
    <mergeCell ref="F51:I51"/>
    <mergeCell ref="B52:C52"/>
    <mergeCell ref="D52:E52"/>
    <mergeCell ref="F52:I52"/>
    <mergeCell ref="B53:C53"/>
    <mergeCell ref="D53:E53"/>
    <mergeCell ref="F53:I53"/>
    <mergeCell ref="B54:C54"/>
    <mergeCell ref="D54:E54"/>
    <mergeCell ref="F54:I54"/>
    <mergeCell ref="B55:C55"/>
    <mergeCell ref="D55:E55"/>
    <mergeCell ref="F55:I55"/>
    <mergeCell ref="B56:C56"/>
    <mergeCell ref="D56:E56"/>
    <mergeCell ref="F56:I56"/>
    <mergeCell ref="B57:C57"/>
    <mergeCell ref="D57:E57"/>
    <mergeCell ref="F57:I57"/>
    <mergeCell ref="B58:C58"/>
    <mergeCell ref="D58:E58"/>
    <mergeCell ref="F58:I58"/>
    <mergeCell ref="B59:C59"/>
    <mergeCell ref="D59:E59"/>
    <mergeCell ref="F59:I59"/>
    <mergeCell ref="B60:C60"/>
    <mergeCell ref="D60:E60"/>
    <mergeCell ref="F60:I60"/>
    <mergeCell ref="B61:C61"/>
    <mergeCell ref="D61:E61"/>
    <mergeCell ref="F61:I61"/>
    <mergeCell ref="B62:C62"/>
    <mergeCell ref="D62:E62"/>
    <mergeCell ref="F62:I62"/>
    <mergeCell ref="B63:C63"/>
    <mergeCell ref="D63:E63"/>
    <mergeCell ref="F63:I63"/>
    <mergeCell ref="B64:C64"/>
    <mergeCell ref="D64:E64"/>
    <mergeCell ref="F64:I64"/>
    <mergeCell ref="B65:C65"/>
    <mergeCell ref="D65:E65"/>
    <mergeCell ref="F65:I65"/>
    <mergeCell ref="B66:C66"/>
    <mergeCell ref="D66:E66"/>
    <mergeCell ref="F66:I66"/>
    <mergeCell ref="B67:C67"/>
    <mergeCell ref="D67:E67"/>
    <mergeCell ref="F67:I67"/>
    <mergeCell ref="B68:C68"/>
    <mergeCell ref="D68:E68"/>
    <mergeCell ref="F68:I68"/>
    <mergeCell ref="B69:C69"/>
    <mergeCell ref="D69:E69"/>
    <mergeCell ref="F69:I69"/>
    <mergeCell ref="B70:C70"/>
    <mergeCell ref="D70:E70"/>
    <mergeCell ref="F70:I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8"/>
  <sheetViews>
    <sheetView workbookViewId="0">
      <selection activeCell="G21" sqref="G21"/>
    </sheetView>
  </sheetViews>
  <sheetFormatPr defaultRowHeight="15" x14ac:dyDescent="0.25"/>
  <cols>
    <col min="1" max="14" width="9.140625" style="1"/>
  </cols>
  <sheetData>
    <row r="1" spans="1:7" x14ac:dyDescent="0.25">
      <c r="A1" s="284" t="s">
        <v>109</v>
      </c>
      <c r="B1" s="285"/>
      <c r="C1" s="285"/>
      <c r="D1" s="285"/>
      <c r="E1" s="285"/>
      <c r="F1" s="285"/>
      <c r="G1" s="285"/>
    </row>
    <row r="2" spans="1:7" ht="28.5" customHeight="1" x14ac:dyDescent="0.25">
      <c r="A2" s="283"/>
      <c r="B2" s="283"/>
      <c r="C2" s="283"/>
      <c r="D2" s="283" t="s">
        <v>64</v>
      </c>
      <c r="E2" s="283"/>
      <c r="F2" s="283" t="s">
        <v>63</v>
      </c>
      <c r="G2" s="283"/>
    </row>
    <row r="3" spans="1:7" x14ac:dyDescent="0.25">
      <c r="A3" s="288" t="s">
        <v>65</v>
      </c>
      <c r="B3" s="288"/>
      <c r="C3" s="288"/>
      <c r="D3" s="281">
        <f>'Probation Staffing'!I41</f>
        <v>0</v>
      </c>
      <c r="E3" s="282"/>
      <c r="F3" s="281">
        <f>'Probation Staffing'!J41</f>
        <v>0</v>
      </c>
      <c r="G3" s="282"/>
    </row>
    <row r="4" spans="1:7" x14ac:dyDescent="0.25">
      <c r="A4" s="288" t="s">
        <v>66</v>
      </c>
      <c r="B4" s="288"/>
      <c r="C4" s="288"/>
      <c r="D4" s="281">
        <f>'Probation Services'!I56</f>
        <v>0</v>
      </c>
      <c r="E4" s="282"/>
      <c r="F4" s="281">
        <f>'Probation Services'!J56</f>
        <v>0</v>
      </c>
      <c r="G4" s="282"/>
    </row>
    <row r="5" spans="1:7" x14ac:dyDescent="0.25">
      <c r="A5" s="288" t="s">
        <v>62</v>
      </c>
      <c r="B5" s="288"/>
      <c r="C5" s="288"/>
      <c r="D5" s="281">
        <f>SUM(LDSS!G38,LDSS!I38)</f>
        <v>111200</v>
      </c>
      <c r="E5" s="282"/>
      <c r="F5" s="281">
        <f>SUM(LDSS!P38,LDSS!R38)</f>
        <v>111200</v>
      </c>
      <c r="G5" s="282"/>
    </row>
    <row r="6" spans="1:7" x14ac:dyDescent="0.25">
      <c r="A6" s="288" t="s">
        <v>61</v>
      </c>
      <c r="B6" s="288"/>
      <c r="C6" s="288"/>
      <c r="D6" s="281">
        <f>SUM(Detention!G38,Detention!I38)</f>
        <v>111200</v>
      </c>
      <c r="E6" s="282"/>
      <c r="F6" s="281">
        <f>SUM(Detention!P38,Detention!R38)</f>
        <v>111200</v>
      </c>
      <c r="G6" s="282"/>
    </row>
    <row r="7" spans="1:7" x14ac:dyDescent="0.25">
      <c r="A7" s="288" t="s">
        <v>107</v>
      </c>
      <c r="B7" s="288"/>
      <c r="C7" s="288"/>
      <c r="D7" s="281">
        <f>SUM('All Other'!G38,'All Other'!I38)</f>
        <v>111200</v>
      </c>
      <c r="E7" s="282"/>
      <c r="F7" s="281">
        <f>SUM('All Other'!P38,'All Other'!R38)</f>
        <v>111200</v>
      </c>
      <c r="G7" s="282"/>
    </row>
    <row r="8" spans="1:7" x14ac:dyDescent="0.25">
      <c r="A8" s="289" t="s">
        <v>60</v>
      </c>
      <c r="B8" s="289"/>
      <c r="C8" s="289"/>
      <c r="D8" s="286">
        <f>SUM(D3:E7)</f>
        <v>333600</v>
      </c>
      <c r="E8" s="287"/>
      <c r="F8" s="286">
        <f>SUM(F3:G7)</f>
        <v>333600</v>
      </c>
      <c r="G8" s="287"/>
    </row>
  </sheetData>
  <mergeCells count="22">
    <mergeCell ref="A1:G1"/>
    <mergeCell ref="F8:G8"/>
    <mergeCell ref="F3:G3"/>
    <mergeCell ref="F4:G4"/>
    <mergeCell ref="F7:G7"/>
    <mergeCell ref="D8:E8"/>
    <mergeCell ref="A3:C3"/>
    <mergeCell ref="A4:C4"/>
    <mergeCell ref="A5:C5"/>
    <mergeCell ref="A6:C6"/>
    <mergeCell ref="A8:C8"/>
    <mergeCell ref="D3:E3"/>
    <mergeCell ref="D4:E4"/>
    <mergeCell ref="D5:E5"/>
    <mergeCell ref="D6:E6"/>
    <mergeCell ref="A7:C7"/>
    <mergeCell ref="D7:E7"/>
    <mergeCell ref="F5:G5"/>
    <mergeCell ref="F6:G6"/>
    <mergeCell ref="A2:C2"/>
    <mergeCell ref="D2:E2"/>
    <mergeCell ref="F2:G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1" sqref="K11"/>
    </sheetView>
  </sheetViews>
  <sheetFormatPr defaultRowHeight="15"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System Projections</vt:lpstr>
      <vt:lpstr>Probation Staffing</vt:lpstr>
      <vt:lpstr>Probation Services</vt:lpstr>
      <vt:lpstr>LDSS</vt:lpstr>
      <vt:lpstr>Detention</vt:lpstr>
      <vt:lpstr>All Other</vt:lpstr>
      <vt:lpstr>County Totals</vt:lpstr>
      <vt:lpstr>OCFS Guidance</vt:lpstr>
      <vt:lpstr>'Probation Services'!Print_Area</vt:lpstr>
      <vt:lpstr>'Probation Staffing'!Print_Area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Deborah (OCFS)</dc:creator>
  <cp:lastModifiedBy>Davis, Deborah (OCFS)</cp:lastModifiedBy>
  <cp:lastPrinted>2018-05-24T19:52:20Z</cp:lastPrinted>
  <dcterms:created xsi:type="dcterms:W3CDTF">2017-09-20T03:05:07Z</dcterms:created>
  <dcterms:modified xsi:type="dcterms:W3CDTF">2018-07-02T22:13:43Z</dcterms:modified>
</cp:coreProperties>
</file>